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 tabRatio="930" activeTab="1"/>
  </bookViews>
  <sheets>
    <sheet name="1" sheetId="30" r:id="rId1"/>
    <sheet name="2" sheetId="31" r:id="rId2"/>
  </sheets>
  <definedNames>
    <definedName name="n_1" localSheetId="0">{"","одинz","дваz","триz","четыреz","пятьz","шестьz","семьz","восемьz","девятьz"}</definedName>
    <definedName name="n_1" localSheetId="1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0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 localSheetId="1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0">{"";1;"двадцатьz";"тридцатьz";"сорокz";"пятьдесятz";"шестьдесятz";"семьдесятz";"восемьдесятz";"девяностоz"}</definedName>
    <definedName name="n_3" localSheetId="1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0">{"","стоz","двестиz","тристаz","четырестаz","пятьсотz","шестьсотz","семьсотz","восемьсотz","девятьсотz"}</definedName>
    <definedName name="n_4" localSheetId="1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0">{"","однаz","двеz","триz","четыреz","пятьz","шестьz","семьz","восемьz","девятьz"}</definedName>
    <definedName name="n_5" localSheetId="1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 localSheetId="0">IF(n_3=1,n_2,n_3&amp;n_1)</definedName>
    <definedName name="n0x" localSheetId="1">IF('2'!n_3=1,'2'!n_2,'2'!n_3&amp;'2'!n_1)</definedName>
    <definedName name="n0x">IF(n_3=1,n_2,n_3&amp;n_1)</definedName>
    <definedName name="n1x" localSheetId="0">IF(n_3=1,n_2,n_3&amp;n_5)</definedName>
    <definedName name="n1x" localSheetId="1">IF('2'!n_3=1,'2'!n_2,'2'!n_3&amp;'2'!n_5)</definedName>
    <definedName name="n1x">IF(n_3=1,n_2,n_3&amp;n_5)</definedName>
    <definedName name="мил" localSheetId="0">{0,"овz";1,"z";2,"аz";5,"овz"}</definedName>
    <definedName name="мил" localSheetId="1">{0,"овz";1,"z";2,"аz";5,"овz"}</definedName>
    <definedName name="мил">{0,"овz";1,"z";2,"аz";5,"овz"}</definedName>
    <definedName name="_xlnm.Print_Area" localSheetId="0">'1'!$A$1:$L$47</definedName>
    <definedName name="_xlnm.Print_Area" localSheetId="1">'2'!$A$1:$DG$41</definedName>
    <definedName name="тыс" localSheetId="0">{0,"тысячz";1,"тысячаz";2,"тысячиz";5,"тысячz"}</definedName>
    <definedName name="тыс" localSheetId="1">{0,"тысячz";1,"тысячаz";2,"тысячиz";5,"тысячz"}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G11" i="31" l="1"/>
  <c r="BZ20" i="31"/>
  <c r="BQ11" i="31"/>
  <c r="A7" i="31"/>
  <c r="BB3" i="31"/>
  <c r="AR3" i="31"/>
  <c r="A24" i="30"/>
  <c r="C24" i="30" s="1"/>
  <c r="W14" i="31" s="1"/>
  <c r="E43" i="30"/>
  <c r="J41" i="30"/>
  <c r="J4" i="30"/>
  <c r="I43" i="30" s="1"/>
  <c r="CM11" i="31" l="1"/>
  <c r="CA11" i="31" l="1"/>
  <c r="CM12" i="31"/>
</calcChain>
</file>

<file path=xl/sharedStrings.xml><?xml version="1.0" encoding="utf-8"?>
<sst xmlns="http://schemas.openxmlformats.org/spreadsheetml/2006/main" count="79" uniqueCount="78">
  <si>
    <t>г. Омск</t>
  </si>
  <si>
    <t>1. Предмет договора</t>
  </si>
  <si>
    <t>2. Права и обязанности сторон</t>
  </si>
  <si>
    <t>3. Расчеты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</si>
  <si>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</si>
  <si>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</si>
  <si>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</si>
  <si>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</si>
  <si>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</si>
  <si>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</si>
  <si>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</si>
  <si>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</si>
  <si>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</si>
  <si>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</si>
  <si>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</si>
  <si>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</si>
  <si>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</si>
  <si>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</si>
  <si>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</si>
  <si>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</si>
  <si>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</si>
  <si>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</si>
  <si>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</si>
  <si>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 xml:space="preserve">       5.2. Договор прекращает свое действие в случаях истечения срока договора, по соглашению сторон или по иным основаниям, предусмотренным законом или договором.</t>
  </si>
  <si>
    <t>________________/</t>
  </si>
  <si>
    <t>ДОГОВОР   №</t>
  </si>
  <si>
    <t>АКТ</t>
  </si>
  <si>
    <t xml:space="preserve"> о предоставлении услуг в рамках договора</t>
  </si>
  <si>
    <t>№ п/п</t>
  </si>
  <si>
    <t>Наименование услуги</t>
  </si>
  <si>
    <t>Сумма</t>
  </si>
  <si>
    <t>1.</t>
  </si>
  <si>
    <t>ИТОГО:</t>
  </si>
  <si>
    <t>Потребитель</t>
  </si>
  <si>
    <t>№</t>
  </si>
  <si>
    <t>от</t>
  </si>
  <si>
    <t xml:space="preserve">именуемая в дальнейшем «Потребитель», с другой стороны, составили настоящий акт в том, что в рамках договора на предоставление платных немедицинских (сервисных) услуг Исполнитель оказал Потребителю (пациенту) следующий вид услуг: </t>
  </si>
  <si>
    <r>
      <t xml:space="preserve">        Мы, ниже подписавшиеся, главный врач бюджетного учреждения здравоохранения «Городская больница № 7» в лице Спинова Николая Ивановича, действующего на основании Устава, именуемый в дальнейшем «Исполнитель», с одной стороны, и </t>
    </r>
    <r>
      <rPr>
        <b/>
        <sz val="12"/>
        <color theme="1"/>
        <rFont val="Times New Roman"/>
        <family val="1"/>
        <charset val="204"/>
      </rPr>
      <t/>
    </r>
  </si>
  <si>
    <t>Цена за ед.измерения</t>
  </si>
  <si>
    <t>Сумма прописью:</t>
  </si>
  <si>
    <t xml:space="preserve">       Услуги выполнены в полном объеме, в установленные сроки и  надлежащего качества.           Стороны претензий друг к другу не имеют.</t>
  </si>
  <si>
    <t>Исполнитель</t>
  </si>
  <si>
    <t>Главный врач БУЗОО "ГБ №7"</t>
  </si>
  <si>
    <t>________________________/ Н.И. Спинов</t>
  </si>
  <si>
    <t>______________/</t>
  </si>
  <si>
    <t>/2015</t>
  </si>
  <si>
    <t>Без НДС.</t>
  </si>
  <si>
    <t>на предоставление платных немедицинских (сервисных) услуг</t>
  </si>
  <si>
    <r>
      <t xml:space="preserve">        </t>
    </r>
    <r>
      <rPr>
        <b/>
        <sz val="10"/>
        <color theme="1"/>
        <rFont val="Times New Roman"/>
        <family val="1"/>
        <charset val="204"/>
      </rPr>
      <t xml:space="preserve">Бюджетное учреждение здравоохранения «Городская больница № 7» </t>
    </r>
    <r>
      <rPr>
        <sz val="9"/>
        <color theme="1"/>
        <rFont val="Times New Roman"/>
        <family val="1"/>
        <charset val="204"/>
      </rPr>
      <t>(644027, г. Омск, ул. Л.Чайкиной, д. 21, ОГРН 1025501245802 (зарегистрировано ИФНС России по ОАО г.Омска 16.04.1998г.))</t>
    </r>
    <r>
      <rPr>
        <sz val="10"/>
        <color theme="1"/>
        <rFont val="Times New Roman"/>
        <family val="1"/>
        <charset val="204"/>
      </rPr>
      <t xml:space="preserve">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</si>
  <si>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t xml:space="preserve">именуемая в дальнейшем «Потребитель»,  "Законный представитель Потребителя" с другой стороны, заключили настоящий договор о нижеследующем:    </t>
  </si>
  <si>
    <r>
      <t xml:space="preserve">       1.1. Исполнитель обязуется оказать Потребителю на возмездной основе немедицинские (сервисные)  услуги</t>
    </r>
    <r>
      <rPr>
        <b/>
        <sz val="10"/>
        <color theme="1"/>
        <rFont val="Times New Roman"/>
        <family val="1"/>
        <charset val="204"/>
      </rPr>
      <t>,</t>
    </r>
  </si>
  <si>
    <t xml:space="preserve">предоставляемые дополнительно к оказанию медицинской помощи (далее – услуга): </t>
  </si>
  <si>
    <t xml:space="preserve">       1.2. Услуги, указанные в п. 1.1. настоящего Договора, Исполнитель обязуется оказать в следующие сроки:                        </t>
  </si>
  <si>
    <t>«01» июня 2015 года</t>
  </si>
  <si>
    <t>(включительно).</t>
  </si>
  <si>
    <t xml:space="preserve">       2.1. Потребитель обязан соблюдать чистоту, права других пациентов, персонала больницы, действующий режим работы медицинского учреждения, режим нахождения пациентов в стационаре.</t>
  </si>
  <si>
    <t xml:space="preserve">       2.2. Потребитель вправе в любое время отказаться от исполнения Договора при условии оплаты Исполнителю за фактически оказанные услуги.</t>
  </si>
  <si>
    <t xml:space="preserve">      2.3. При неисполнении Потребителем требований, установленных пунктом 2.1. настоящего договора, Исполнитель имеет право досрочно расторгнуть договор с удержанием суммы, фактически затраченной на услуги.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</si>
  <si>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Перечень и стоимость услуг устанавливаются действующим на момент оказания услуги прейскурантом цен (тарифов) Исполнителя.</t>
    </r>
  </si>
  <si>
    <r>
      <t xml:space="preserve">       3.2.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 По факту оказания услуг Исполнитель представляет для подписания Потребителю акт о предоставлении услуг в двух экземплярах.</t>
    </r>
  </si>
  <si>
    <r>
      <t xml:space="preserve">       3.3.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 xml:space="preserve"> Общая стоимость услуги, указанной в пункте 1.1. настоящего договора составляет: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</si>
  <si>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     4.2. В случае возникновения разногласий между Исполнителем и Потребителем, связанных с оказанием услуг, рассматриваются главным врачом (его заместителем по лечебной части).</t>
  </si>
  <si>
    <t xml:space="preserve">       4.3. Исполнитель  освобождается   от   ответственности   за     неисполнение или  ненадлежащее исполнение  настоящего Договора, если докажет, что  причиной  такого  неисполнения  (ненадлежащего  исполнения)  стало  нарушение  Пациентом   условий  настоящего Договора.</t>
  </si>
  <si>
    <t xml:space="preserve">ознакомлен:   ___________________/              </t>
  </si>
  <si>
    <t>Кол-во к/дней</t>
  </si>
  <si>
    <t>Госпитализация в одноместную палату (в сутки), в терапевтическое отделение №1, на</t>
  </si>
  <si>
    <t>Госпитализация в одноместную палату (в сутки), в терапевтическое отделение №2, на</t>
  </si>
  <si>
    <t>Госпитализация в одноместную палату (в сутки), в неврологическое отделение, на</t>
  </si>
  <si>
    <t>Госпитализация в 2-х местную палату повышенной комфортности (в сутки), в терапевтическое отделение №1, на</t>
  </si>
  <si>
    <t>Госпитализация в 2-х местную палату повышенной комфортности (в сутки), в терапевтическое отделение №2, на</t>
  </si>
  <si>
    <t>Госпитализация в 2-х местную палату повышенной комфортности (в сутки), в неврологическое отделение, на</t>
  </si>
  <si>
    <t>к/дней</t>
  </si>
  <si>
    <t xml:space="preserve"> а Потребитель обязуется оплатить услуги в соответствии с условиями настоящего договора.</t>
  </si>
  <si>
    <t xml:space="preserve">  с «21» мая 2015  года   по  </t>
  </si>
  <si>
    <t>ФИО</t>
  </si>
  <si>
    <t xml:space="preserve">, 00.00.1900 г.р., </t>
  </si>
  <si>
    <t>Госпитализация в одноместную палату (в сутки)</t>
  </si>
  <si>
    <t>Госпитализация в 2-х местную палату повышенной комфортности (в сутки)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</si>
</sst>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 shrinkToFit="1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justify" wrapText="1" shrinkToFi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/>
    <xf numFmtId="0" fontId="2" fillId="0" borderId="16" xfId="0" applyFont="1" applyBorder="1" applyAlignment="1">
      <alignment horizontal="justify" wrapText="1" shrinkToFit="1"/>
    </xf>
    <xf numFmtId="0" fontId="1" fillId="0" borderId="0" xfId="0" applyFont="1" applyAlignment="1">
      <alignment horizontal="right" wrapText="1" shrinkToFit="1"/>
    </xf>
    <xf numFmtId="0" fontId="2" fillId="0" borderId="0" xfId="0" applyFont="1" applyAlignment="1">
      <alignment horizontal="left" wrapText="1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justify" wrapText="1" shrinkToFit="1"/>
    </xf>
    <xf numFmtId="0" fontId="1" fillId="0" borderId="0" xfId="0" applyFont="1" applyAlignment="1">
      <alignment horizontal="left" wrapText="1" shrinkToFit="1"/>
    </xf>
    <xf numFmtId="0" fontId="2" fillId="0" borderId="0" xfId="0" applyFont="1" applyAlignment="1">
      <alignment horizontal="justify" wrapText="1"/>
    </xf>
    <xf numFmtId="0" fontId="9" fillId="0" borderId="0" xfId="0" applyFont="1" applyAlignment="1">
      <alignment horizontal="center" wrapText="1" shrinkToFit="1"/>
    </xf>
    <xf numFmtId="4" fontId="1" fillId="0" borderId="16" xfId="0" applyNumberFormat="1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wrapText="1"/>
    </xf>
    <xf numFmtId="0" fontId="2" fillId="0" borderId="0" xfId="0" applyFont="1" applyAlignment="1">
      <alignment horizontal="left" shrinkToFit="1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justify" wrapText="1" shrinkToFi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6" fillId="0" borderId="9" xfId="0" applyNumberFormat="1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6" fillId="0" borderId="9" xfId="0" applyFont="1" applyBorder="1" applyAlignment="1">
      <alignment horizontal="center" vertical="top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justify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workbookViewId="0">
      <selection activeCell="A12" sqref="A12:L12"/>
    </sheetView>
  </sheetViews>
  <sheetFormatPr defaultRowHeight="15" x14ac:dyDescent="0.2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2" max="12" width="14.5703125" customWidth="1"/>
  </cols>
  <sheetData>
    <row r="1" spans="1:12" ht="12.75" customHeight="1" x14ac:dyDescent="0.25">
      <c r="A1" s="9"/>
      <c r="B1" s="9"/>
      <c r="C1" s="9"/>
      <c r="D1" s="9"/>
      <c r="E1" s="9"/>
      <c r="F1" s="9" t="s">
        <v>25</v>
      </c>
      <c r="G1" s="9"/>
      <c r="H1" s="11">
        <v>420</v>
      </c>
      <c r="I1" s="12" t="s">
        <v>45</v>
      </c>
      <c r="J1" s="9"/>
      <c r="K1" s="9"/>
      <c r="L1" s="9"/>
    </row>
    <row r="2" spans="1:12" ht="12" customHeight="1" x14ac:dyDescent="0.25">
      <c r="A2" s="37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2" customHeight="1" x14ac:dyDescent="0.25">
      <c r="A4" s="38" t="s">
        <v>0</v>
      </c>
      <c r="B4" s="38"/>
      <c r="G4" s="10"/>
      <c r="H4" s="10"/>
      <c r="I4" s="10"/>
      <c r="J4" s="39">
        <f ca="1">TODAY()</f>
        <v>42145</v>
      </c>
      <c r="K4" s="39"/>
    </row>
    <row r="5" spans="1:12" ht="6.75" customHeight="1" x14ac:dyDescent="0.25">
      <c r="A5" s="1"/>
      <c r="B5" s="1"/>
      <c r="G5" s="10"/>
      <c r="H5" s="10"/>
      <c r="I5" s="10"/>
      <c r="J5" s="4"/>
    </row>
    <row r="6" spans="1:12" ht="37.5" customHeight="1" x14ac:dyDescent="0.25">
      <c r="A6" s="40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2" customHeight="1" x14ac:dyDescent="0.25">
      <c r="A7" s="35" t="s">
        <v>74</v>
      </c>
      <c r="B7" s="35"/>
      <c r="C7" s="35"/>
      <c r="D7" s="35"/>
      <c r="E7" s="35"/>
      <c r="F7" s="41" t="s">
        <v>75</v>
      </c>
      <c r="G7" s="41"/>
      <c r="H7" s="41"/>
      <c r="I7" s="7"/>
      <c r="J7" s="7"/>
    </row>
    <row r="8" spans="1:12" ht="24.75" customHeight="1" x14ac:dyDescent="0.25">
      <c r="A8" s="42" t="s">
        <v>49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12.75" customHeight="1" x14ac:dyDescent="0.25">
      <c r="A9" s="37" t="s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ht="13.5" customHeight="1" x14ac:dyDescent="0.25">
      <c r="A10" s="40" t="s">
        <v>50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2" customHeight="1" x14ac:dyDescent="0.25">
      <c r="A11" s="40" t="s">
        <v>51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ht="12" customHeight="1" x14ac:dyDescent="0.25">
      <c r="A12" s="43" t="s">
        <v>68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14.25" customHeight="1" x14ac:dyDescent="0.25">
      <c r="A13" s="35">
        <v>13</v>
      </c>
      <c r="B13" s="35"/>
      <c r="C13" s="29" t="s">
        <v>71</v>
      </c>
      <c r="D13" s="36" t="s">
        <v>72</v>
      </c>
      <c r="E13" s="36"/>
      <c r="F13" s="36"/>
      <c r="G13" s="36"/>
      <c r="H13" s="36"/>
      <c r="I13" s="36"/>
      <c r="J13" s="36"/>
      <c r="K13" s="36"/>
      <c r="L13" s="36"/>
    </row>
    <row r="14" spans="1:12" ht="12.75" customHeight="1" x14ac:dyDescent="0.25">
      <c r="A14" s="40" t="s">
        <v>52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12.75" customHeight="1" x14ac:dyDescent="0.25">
      <c r="A15" s="35" t="s">
        <v>73</v>
      </c>
      <c r="B15" s="35"/>
      <c r="C15" s="35"/>
      <c r="D15" s="35"/>
      <c r="E15" s="41" t="s">
        <v>53</v>
      </c>
      <c r="F15" s="41"/>
      <c r="G15" s="36" t="s">
        <v>54</v>
      </c>
      <c r="H15" s="36"/>
      <c r="I15" s="36"/>
      <c r="J15" s="30"/>
      <c r="K15" s="30"/>
      <c r="L15" s="30"/>
    </row>
    <row r="16" spans="1:12" ht="12.75" customHeight="1" x14ac:dyDescent="0.25">
      <c r="A16" s="37" t="s">
        <v>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6" ht="25.5" customHeight="1" x14ac:dyDescent="0.25">
      <c r="A17" s="40" t="s">
        <v>55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6" ht="24.75" customHeight="1" x14ac:dyDescent="0.25">
      <c r="A18" s="40" t="s">
        <v>56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6" ht="25.5" customHeight="1" x14ac:dyDescent="0.25">
      <c r="A19" s="40" t="s">
        <v>57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6" ht="12.75" customHeight="1" x14ac:dyDescent="0.25">
      <c r="A20" s="37" t="s">
        <v>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ht="25.5" customHeight="1" x14ac:dyDescent="0.25">
      <c r="A21" s="40" t="s">
        <v>58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6" ht="38.25" customHeight="1" x14ac:dyDescent="0.25">
      <c r="A22" s="40" t="s">
        <v>59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6" ht="14.25" customHeight="1" x14ac:dyDescent="0.25">
      <c r="A23" s="40" t="s">
        <v>60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6" ht="14.25" customHeight="1" x14ac:dyDescent="0.25">
      <c r="A24" s="44">
        <f>$A$13*(VLOOKUP($A$12,$B$49:$L$54,11,0))</f>
        <v>4550</v>
      </c>
      <c r="B24" s="44"/>
      <c r="C24" s="45" t="str">
        <f>SUBSTITUTE(PROPER(INDEX(n_4,MID(TEXT(A24,n0),1,1)+1)&amp;INDEX(n0x,MID(TEXT(A24,n0),2,1)+1,MID(TEXT(A24,n0),3,1)+1)&amp;IF(-MID(TEXT(A24,n0),1,3),"миллиард"&amp;VLOOKUP(MID(TEXT(A24,n0),3,1)*AND(MID(TEXT(A24,n0),2,1)-1),мил,2),"")&amp;INDEX(n_4,MID(TEXT(A24,n0),4,1)+1)&amp;INDEX(n0x,MID(TEXT(A24,n0),5,1)+1,MID(TEXT(A24,n0),6,1)+1)&amp;IF(-MID(TEXT(A24,n0),4,3),"миллион"&amp;VLOOKUP(MID(TEXT(A24,n0),6,1)*AND(MID(TEXT(A24,n0),5,1)-1),мил,2),"")&amp;INDEX(n_4,MID(TEXT(A24,n0),7,1)+1)&amp;INDEX(n1x,MID(TEXT(A24,n0),8,1)+1,MID(TEXT(A24,n0),9,1)+1)&amp;IF(-MID(TEXT(A24,n0),7,3),VLOOKUP(MID(TEXT(A24,n0),9,1)*AND(MID(TEXT(A24,n0),8,1)-1),тыс,2),"")&amp;INDEX(n_4,MID(TEXT(A24,n0),10,1)+1)&amp;INDEX(n0x,MID(TEXT(A24,n0),11,1)+1,MID(TEXT(A24,n0),12,1)+1)),"z"," ")&amp;IF(TRUNC(TEXT(A24,n0)),"","Ноль ")&amp;"рубл"&amp;VLOOKUP(MOD(MAX(MOD(MID(TEXT(A24,n0),11,2)-11,100),9),10),{0,"ь ";1,"я ";4,"ей "},2)&amp;RIGHT(TEXT(A24,n0),2)&amp;" копе"&amp;VLOOKUP(MOD(MAX(MOD(RIGHT(TEXT(A24,n0),2)-11,100),9),10),{0,"йка";1,"йки";4,"ек"},2)</f>
        <v>Четыре тысячи пятьсот пятьдесят рублей 00 копеек</v>
      </c>
      <c r="D24" s="45"/>
      <c r="E24" s="45"/>
      <c r="F24" s="45"/>
      <c r="G24" s="45"/>
      <c r="H24" s="45"/>
      <c r="I24" s="45"/>
      <c r="J24" s="45"/>
      <c r="K24" s="34"/>
      <c r="L24" s="34"/>
      <c r="P24" s="20"/>
    </row>
    <row r="25" spans="1:16" ht="12.75" customHeight="1" x14ac:dyDescent="0.25">
      <c r="A25" s="37" t="s">
        <v>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6" ht="26.25" customHeight="1" x14ac:dyDescent="0.25">
      <c r="A26" s="40" t="s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6" ht="25.5" customHeight="1" x14ac:dyDescent="0.25">
      <c r="A27" s="40" t="s">
        <v>61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6" ht="39" customHeight="1" x14ac:dyDescent="0.25">
      <c r="A28" s="40" t="s">
        <v>62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6" ht="13.5" customHeight="1" x14ac:dyDescent="0.25">
      <c r="A29" s="37" t="s">
        <v>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6" ht="26.25" customHeight="1" x14ac:dyDescent="0.25">
      <c r="A30" s="40" t="s">
        <v>22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6" ht="25.5" customHeight="1" x14ac:dyDescent="0.25">
      <c r="A31" s="40" t="s">
        <v>23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6" ht="12.75" customHeight="1" x14ac:dyDescent="0.25">
      <c r="A32" s="37" t="s">
        <v>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12.75" customHeight="1" x14ac:dyDescent="0.25">
      <c r="A33" s="47" t="s">
        <v>7</v>
      </c>
      <c r="B33" s="47"/>
      <c r="C33" s="47"/>
      <c r="D33" s="47"/>
      <c r="G33" s="31"/>
      <c r="H33" s="48" t="s">
        <v>18</v>
      </c>
      <c r="I33" s="48"/>
      <c r="J33" s="48"/>
      <c r="K33" s="48"/>
    </row>
    <row r="34" spans="1:12" ht="12.75" customHeight="1" x14ac:dyDescent="0.25">
      <c r="A34" s="32"/>
      <c r="B34" s="32"/>
      <c r="C34" s="32"/>
      <c r="D34" s="32"/>
      <c r="H34" s="48" t="s">
        <v>19</v>
      </c>
      <c r="I34" s="48"/>
      <c r="J34" s="48"/>
    </row>
    <row r="35" spans="1:12" ht="12.75" customHeight="1" x14ac:dyDescent="0.25">
      <c r="A35" s="49" t="s">
        <v>8</v>
      </c>
      <c r="B35" s="49"/>
      <c r="C35" s="49"/>
      <c r="D35" s="49"/>
      <c r="G35" s="50"/>
      <c r="H35" s="50"/>
      <c r="I35" s="50"/>
      <c r="J35" s="50"/>
      <c r="K35" s="50"/>
      <c r="L35" s="50"/>
    </row>
    <row r="36" spans="1:12" ht="12.75" customHeight="1" x14ac:dyDescent="0.25">
      <c r="A36" s="46" t="s">
        <v>9</v>
      </c>
      <c r="B36" s="46"/>
      <c r="C36" s="46"/>
      <c r="D36" s="46"/>
      <c r="E36" s="46"/>
      <c r="G36" s="48"/>
      <c r="H36" s="48"/>
      <c r="I36" s="48"/>
      <c r="J36" s="48"/>
      <c r="K36" s="48"/>
    </row>
    <row r="37" spans="1:12" ht="12.75" customHeight="1" x14ac:dyDescent="0.25">
      <c r="A37" s="46" t="s">
        <v>10</v>
      </c>
      <c r="B37" s="46"/>
      <c r="C37" s="46"/>
      <c r="D37" s="46"/>
      <c r="E37" s="46"/>
    </row>
    <row r="38" spans="1:12" ht="12.75" customHeight="1" x14ac:dyDescent="0.25">
      <c r="A38" s="46" t="s">
        <v>11</v>
      </c>
      <c r="B38" s="46"/>
      <c r="C38" s="46"/>
      <c r="D38" s="46"/>
    </row>
    <row r="39" spans="1:12" ht="12.75" customHeight="1" x14ac:dyDescent="0.25">
      <c r="A39" s="46" t="s">
        <v>12</v>
      </c>
      <c r="B39" s="46"/>
      <c r="C39" s="46"/>
      <c r="D39" s="46"/>
      <c r="E39" s="46"/>
    </row>
    <row r="40" spans="1:12" ht="12.75" customHeight="1" x14ac:dyDescent="0.25">
      <c r="A40" s="46" t="s">
        <v>13</v>
      </c>
      <c r="B40" s="46"/>
      <c r="C40" s="46"/>
      <c r="D40" s="46"/>
    </row>
    <row r="41" spans="1:12" ht="20.25" customHeight="1" x14ac:dyDescent="0.25">
      <c r="A41" s="54" t="s">
        <v>20</v>
      </c>
      <c r="B41" s="54"/>
      <c r="C41" s="54"/>
      <c r="D41" s="54"/>
      <c r="E41" s="54"/>
      <c r="G41" s="55" t="s">
        <v>24</v>
      </c>
      <c r="H41" s="55"/>
      <c r="I41" s="55"/>
      <c r="J41" s="48" t="str">
        <f>A7</f>
        <v>ФИО</v>
      </c>
      <c r="K41" s="48"/>
      <c r="L41" s="48"/>
    </row>
    <row r="42" spans="1:12" ht="23.25" customHeight="1" x14ac:dyDescent="0.25">
      <c r="A42" s="51" t="s">
        <v>14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ht="18" customHeight="1" x14ac:dyDescent="0.25">
      <c r="A43" s="8" t="s">
        <v>63</v>
      </c>
      <c r="B43" s="8"/>
      <c r="C43" s="25"/>
      <c r="D43" s="8"/>
      <c r="E43" s="52" t="str">
        <f>A7</f>
        <v>ФИО</v>
      </c>
      <c r="F43" s="52"/>
      <c r="G43" s="52"/>
      <c r="H43" s="52"/>
      <c r="I43" s="53">
        <f ca="1">J4</f>
        <v>42145</v>
      </c>
      <c r="J43" s="53"/>
      <c r="K43" s="8"/>
      <c r="L43" s="8"/>
    </row>
    <row r="44" spans="1:12" ht="12" customHeight="1" x14ac:dyDescent="0.25">
      <c r="A44" s="3" t="s">
        <v>15</v>
      </c>
      <c r="B44" s="3" t="s">
        <v>16</v>
      </c>
      <c r="C44" s="3"/>
      <c r="E44" s="3" t="s">
        <v>17</v>
      </c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33" t="s">
        <v>65</v>
      </c>
      <c r="C49" s="2"/>
      <c r="D49" s="2"/>
      <c r="E49" s="2"/>
      <c r="F49" s="2"/>
      <c r="G49" s="2"/>
      <c r="H49" s="2"/>
      <c r="I49" s="2"/>
      <c r="J49" s="2"/>
      <c r="K49" s="2"/>
      <c r="L49" s="4">
        <v>500</v>
      </c>
    </row>
    <row r="50" spans="1:12" x14ac:dyDescent="0.25">
      <c r="A50" s="2"/>
      <c r="B50" s="33" t="s">
        <v>66</v>
      </c>
      <c r="C50" s="2"/>
      <c r="D50" s="2"/>
      <c r="E50" s="2"/>
      <c r="F50" s="2"/>
      <c r="G50" s="2"/>
      <c r="H50" s="2"/>
      <c r="I50" s="2"/>
      <c r="J50" s="2"/>
      <c r="K50" s="2"/>
      <c r="L50" s="4">
        <v>500</v>
      </c>
    </row>
    <row r="51" spans="1:12" x14ac:dyDescent="0.25">
      <c r="A51" s="2"/>
      <c r="B51" s="33" t="s">
        <v>67</v>
      </c>
      <c r="C51" s="2"/>
      <c r="D51" s="2"/>
      <c r="E51" s="2"/>
      <c r="F51" s="2"/>
      <c r="G51" s="2"/>
      <c r="H51" s="2"/>
      <c r="I51" s="2"/>
      <c r="J51" s="2"/>
      <c r="K51" s="2"/>
      <c r="L51" s="4">
        <v>500</v>
      </c>
    </row>
    <row r="52" spans="1:12" x14ac:dyDescent="0.25">
      <c r="A52" s="2"/>
      <c r="B52" s="33" t="s">
        <v>68</v>
      </c>
      <c r="C52" s="2"/>
      <c r="D52" s="2"/>
      <c r="E52" s="2"/>
      <c r="F52" s="2"/>
      <c r="G52" s="2"/>
      <c r="H52" s="2"/>
      <c r="I52" s="2"/>
      <c r="J52" s="2"/>
      <c r="K52" s="2"/>
      <c r="L52" s="4">
        <v>350</v>
      </c>
    </row>
    <row r="53" spans="1:12" x14ac:dyDescent="0.25">
      <c r="A53" s="2"/>
      <c r="B53" s="33" t="s">
        <v>69</v>
      </c>
      <c r="C53" s="2"/>
      <c r="D53" s="2"/>
      <c r="E53" s="2"/>
      <c r="F53" s="2"/>
      <c r="G53" s="2"/>
      <c r="H53" s="2"/>
      <c r="I53" s="2"/>
      <c r="J53" s="2"/>
      <c r="K53" s="2"/>
      <c r="L53" s="4">
        <v>350</v>
      </c>
    </row>
    <row r="54" spans="1:12" x14ac:dyDescent="0.25">
      <c r="A54" s="2"/>
      <c r="B54" s="33" t="s">
        <v>70</v>
      </c>
      <c r="C54" s="2"/>
      <c r="D54" s="2"/>
      <c r="E54" s="2"/>
      <c r="F54" s="2"/>
      <c r="G54" s="2"/>
      <c r="H54" s="2"/>
      <c r="I54" s="2"/>
      <c r="J54" s="2"/>
      <c r="K54" s="2"/>
      <c r="L54" s="4">
        <v>350</v>
      </c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</sheetData>
  <mergeCells count="52">
    <mergeCell ref="A42:L42"/>
    <mergeCell ref="E43:H43"/>
    <mergeCell ref="I43:J43"/>
    <mergeCell ref="A38:D38"/>
    <mergeCell ref="A39:E39"/>
    <mergeCell ref="A40:D40"/>
    <mergeCell ref="A41:E41"/>
    <mergeCell ref="G41:I41"/>
    <mergeCell ref="J41:L41"/>
    <mergeCell ref="A37:E37"/>
    <mergeCell ref="A28:L28"/>
    <mergeCell ref="A29:L29"/>
    <mergeCell ref="A30:L30"/>
    <mergeCell ref="A31:L31"/>
    <mergeCell ref="A32:L32"/>
    <mergeCell ref="A33:D33"/>
    <mergeCell ref="H33:K33"/>
    <mergeCell ref="H34:J34"/>
    <mergeCell ref="A35:D35"/>
    <mergeCell ref="G35:L35"/>
    <mergeCell ref="A36:E36"/>
    <mergeCell ref="G36:K36"/>
    <mergeCell ref="A27:L27"/>
    <mergeCell ref="A17:L17"/>
    <mergeCell ref="A18:L18"/>
    <mergeCell ref="A19:L19"/>
    <mergeCell ref="A20:L20"/>
    <mergeCell ref="A21:L21"/>
    <mergeCell ref="A22:L22"/>
    <mergeCell ref="A23:L23"/>
    <mergeCell ref="A24:B24"/>
    <mergeCell ref="C24:J24"/>
    <mergeCell ref="A25:L25"/>
    <mergeCell ref="A26:L26"/>
    <mergeCell ref="A14:L14"/>
    <mergeCell ref="A15:D15"/>
    <mergeCell ref="E15:F15"/>
    <mergeCell ref="G15:I15"/>
    <mergeCell ref="A16:L16"/>
    <mergeCell ref="A13:B13"/>
    <mergeCell ref="D13:L13"/>
    <mergeCell ref="A2:L2"/>
    <mergeCell ref="A4:B4"/>
    <mergeCell ref="J4:K4"/>
    <mergeCell ref="A6:L6"/>
    <mergeCell ref="A7:E7"/>
    <mergeCell ref="F7:H7"/>
    <mergeCell ref="A8:L8"/>
    <mergeCell ref="A9:L9"/>
    <mergeCell ref="A10:L10"/>
    <mergeCell ref="A11:L11"/>
    <mergeCell ref="A12:L12"/>
  </mergeCells>
  <dataValidations count="1">
    <dataValidation type="list" allowBlank="1" showInputMessage="1" showErrorMessage="1" sqref="A12:L12">
      <formula1>$B$49:$B$54</formula1>
    </dataValidation>
  </dataValidations>
  <pageMargins left="0.59055118110236227" right="0.19685039370078741" top="0.55118110236220474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49"/>
  <sheetViews>
    <sheetView tabSelected="1" workbookViewId="0">
      <selection activeCell="G11" sqref="G11:BP11"/>
    </sheetView>
  </sheetViews>
  <sheetFormatPr defaultRowHeight="15" x14ac:dyDescent="0.25"/>
  <cols>
    <col min="1" max="53" width="0.85546875" customWidth="1"/>
    <col min="54" max="54" width="2.28515625" customWidth="1"/>
    <col min="55" max="56" width="0.85546875" customWidth="1"/>
    <col min="57" max="57" width="3.28515625" customWidth="1"/>
    <col min="58" max="65" width="0.85546875" hidden="1" customWidth="1"/>
    <col min="66" max="66" width="0.85546875" customWidth="1"/>
    <col min="67" max="67" width="0.85546875" hidden="1" customWidth="1"/>
    <col min="68" max="89" width="0.85546875" customWidth="1"/>
    <col min="90" max="90" width="5.140625" customWidth="1"/>
    <col min="91" max="1794" width="0.85546875" customWidth="1"/>
  </cols>
  <sheetData>
    <row r="1" spans="1:125" ht="14.25" customHeight="1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</row>
    <row r="2" spans="1:125" ht="14.25" customHeight="1" x14ac:dyDescent="0.25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</row>
    <row r="3" spans="1:125" s="14" customFormat="1" ht="14.25" customHeight="1" x14ac:dyDescent="0.25">
      <c r="A3" s="2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 t="s">
        <v>34</v>
      </c>
      <c r="AO3" s="15"/>
      <c r="AP3" s="15"/>
      <c r="AQ3" s="15"/>
      <c r="AR3" s="58">
        <f>'1'!H1</f>
        <v>420</v>
      </c>
      <c r="AS3" s="58"/>
      <c r="AT3" s="58"/>
      <c r="AU3" s="58"/>
      <c r="AV3" s="58"/>
      <c r="AW3" s="15"/>
      <c r="AX3" s="15" t="s">
        <v>35</v>
      </c>
      <c r="AY3" s="15"/>
      <c r="AZ3" s="15"/>
      <c r="BA3" s="15"/>
      <c r="BB3" s="15" t="str">
        <f>'1'!E15</f>
        <v>«01» июня 2015 года</v>
      </c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6"/>
      <c r="DD3" s="16"/>
      <c r="DE3" s="16"/>
      <c r="DF3" s="16"/>
    </row>
    <row r="4" spans="1:125" ht="14.25" customHeight="1" x14ac:dyDescent="0.25">
      <c r="A4" s="1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6"/>
      <c r="CY4" s="6"/>
      <c r="CZ4" s="6"/>
      <c r="DA4" s="6"/>
      <c r="DB4" s="6"/>
      <c r="DC4" s="6"/>
      <c r="DD4" s="6"/>
      <c r="DE4" s="6"/>
      <c r="DF4" s="6"/>
    </row>
    <row r="5" spans="1:125" ht="14.25" customHeight="1" x14ac:dyDescent="0.25">
      <c r="A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25" ht="45" customHeight="1" x14ac:dyDescent="0.25">
      <c r="A6" s="56" t="s">
        <v>37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U6" s="33" t="s">
        <v>76</v>
      </c>
    </row>
    <row r="7" spans="1:125" ht="14.25" customHeight="1" x14ac:dyDescent="0.25">
      <c r="A7" s="57" t="str">
        <f>'1'!A7</f>
        <v>ФИО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U7" s="33" t="s">
        <v>77</v>
      </c>
    </row>
    <row r="8" spans="1:125" ht="48" customHeight="1" x14ac:dyDescent="0.25">
      <c r="A8" s="56" t="s">
        <v>36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</row>
    <row r="9" spans="1:125" ht="9.75" customHeight="1" x14ac:dyDescent="0.25">
      <c r="A9" s="17"/>
      <c r="B9" s="17"/>
      <c r="C9" s="17"/>
      <c r="D9" s="17"/>
      <c r="E9" s="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25" ht="39" customHeight="1" x14ac:dyDescent="0.25">
      <c r="A10" s="18"/>
      <c r="B10" s="70" t="s">
        <v>28</v>
      </c>
      <c r="C10" s="71"/>
      <c r="D10" s="71"/>
      <c r="E10" s="71"/>
      <c r="F10" s="72"/>
      <c r="G10" s="73" t="s">
        <v>29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5"/>
      <c r="BQ10" s="76" t="s">
        <v>64</v>
      </c>
      <c r="BR10" s="76"/>
      <c r="BS10" s="76"/>
      <c r="BT10" s="76"/>
      <c r="BU10" s="76"/>
      <c r="BV10" s="76"/>
      <c r="BW10" s="76"/>
      <c r="BX10" s="76"/>
      <c r="BY10" s="76"/>
      <c r="BZ10" s="76"/>
      <c r="CA10" s="77" t="s">
        <v>38</v>
      </c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9"/>
      <c r="CM10" s="77" t="s">
        <v>30</v>
      </c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80"/>
      <c r="DG10" s="28"/>
    </row>
    <row r="11" spans="1:125" ht="30.75" customHeight="1" x14ac:dyDescent="0.25">
      <c r="A11" s="21"/>
      <c r="B11" s="59" t="s">
        <v>31</v>
      </c>
      <c r="C11" s="60"/>
      <c r="D11" s="60"/>
      <c r="E11" s="60"/>
      <c r="F11" s="61"/>
      <c r="G11" s="62" t="str">
        <f>IF(LEFT('1'!A12,LEN(DU6))=DU6,DU6,DU7)</f>
        <v>Госпитализация в 2-х местную палату повышенной комфортности (в сутки)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5">
        <f>'1'!A13</f>
        <v>13</v>
      </c>
      <c r="BR11" s="66"/>
      <c r="BS11" s="66"/>
      <c r="BT11" s="66"/>
      <c r="BU11" s="66"/>
      <c r="BV11" s="66"/>
      <c r="BW11" s="66"/>
      <c r="BX11" s="66"/>
      <c r="BY11" s="66"/>
      <c r="BZ11" s="66"/>
      <c r="CA11" s="67">
        <f>CM11/BQ11</f>
        <v>350</v>
      </c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9"/>
      <c r="CM11" s="67">
        <f>'1'!A24</f>
        <v>4550</v>
      </c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9"/>
      <c r="DG11" s="28"/>
    </row>
    <row r="12" spans="1:125" ht="18" customHeight="1" x14ac:dyDescent="0.25">
      <c r="A12" s="19"/>
      <c r="B12" s="81" t="s">
        <v>32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3"/>
      <c r="CM12" s="84">
        <f>CM11</f>
        <v>4550</v>
      </c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</row>
    <row r="13" spans="1:125" ht="6" customHeight="1" x14ac:dyDescent="0.25">
      <c r="A13" s="19"/>
      <c r="B13" s="20"/>
      <c r="C13" s="20"/>
      <c r="D13" s="20"/>
      <c r="E13" s="2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25" ht="14.25" customHeight="1" x14ac:dyDescent="0.25">
      <c r="A14" s="19"/>
      <c r="B14" s="86" t="s">
        <v>39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24" t="str">
        <f>'1'!C24</f>
        <v>Четыре тысячи пятьсот пятьдесят рублей 00 копеек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3"/>
      <c r="BO14" s="24"/>
      <c r="BP14" s="24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3" t="s">
        <v>46</v>
      </c>
      <c r="CJ14" s="2"/>
      <c r="CK14" s="2"/>
      <c r="CL14" s="23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25" ht="14.25" customHeight="1" x14ac:dyDescent="0.25">
      <c r="A15" s="19"/>
      <c r="B15" s="20"/>
      <c r="C15" s="20"/>
      <c r="D15" s="20"/>
      <c r="E15" s="2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25" ht="30" customHeight="1" x14ac:dyDescent="0.25">
      <c r="A16" s="87" t="s">
        <v>40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</row>
    <row r="17" spans="1:110" ht="14.25" customHeight="1" x14ac:dyDescent="0.25">
      <c r="A17" s="21"/>
      <c r="B17" s="21"/>
      <c r="C17" s="20"/>
      <c r="D17" s="20"/>
      <c r="E17" s="2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10" ht="14.25" customHeight="1" x14ac:dyDescent="0.25">
      <c r="A18" s="21"/>
      <c r="B18" s="88" t="s">
        <v>41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9" t="s">
        <v>33</v>
      </c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</row>
    <row r="19" spans="1:110" ht="18" customHeight="1" x14ac:dyDescent="0.25">
      <c r="A19" s="21"/>
      <c r="B19" s="90" t="s">
        <v>42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2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4"/>
    </row>
    <row r="20" spans="1:110" ht="63.75" customHeight="1" x14ac:dyDescent="0.25">
      <c r="A20" s="21"/>
      <c r="B20" s="95" t="s">
        <v>43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7" t="s">
        <v>44</v>
      </c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9" t="str">
        <f>'1'!A7</f>
        <v>ФИО</v>
      </c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100"/>
    </row>
    <row r="21" spans="1:110" ht="14.25" customHeight="1" x14ac:dyDescent="0.25">
      <c r="A21" s="21"/>
      <c r="B21" s="22"/>
      <c r="C21" s="20"/>
      <c r="D21" s="20"/>
      <c r="E21" s="2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10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10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10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10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10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10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10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10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10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10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10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ht="14.25" customHeight="1" x14ac:dyDescent="0.25"/>
    <row r="52" spans="1:101" ht="14.25" customHeight="1" x14ac:dyDescent="0.25"/>
    <row r="53" spans="1:101" ht="14.25" customHeight="1" x14ac:dyDescent="0.25"/>
    <row r="54" spans="1:101" ht="14.25" customHeight="1" x14ac:dyDescent="0.25"/>
    <row r="55" spans="1:101" ht="14.25" customHeight="1" x14ac:dyDescent="0.25"/>
    <row r="56" spans="1:101" ht="14.25" customHeight="1" x14ac:dyDescent="0.25"/>
    <row r="57" spans="1:101" ht="14.25" customHeight="1" x14ac:dyDescent="0.25"/>
    <row r="58" spans="1:101" ht="14.25" customHeight="1" x14ac:dyDescent="0.25"/>
    <row r="59" spans="1:101" ht="14.25" customHeight="1" x14ac:dyDescent="0.25"/>
    <row r="60" spans="1:101" ht="14.25" customHeight="1" x14ac:dyDescent="0.25"/>
    <row r="61" spans="1:101" ht="14.25" customHeight="1" x14ac:dyDescent="0.25"/>
    <row r="62" spans="1:101" ht="14.25" customHeight="1" x14ac:dyDescent="0.25"/>
    <row r="63" spans="1:101" ht="14.25" customHeight="1" x14ac:dyDescent="0.25"/>
    <row r="64" spans="1:101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</sheetData>
  <mergeCells count="27">
    <mergeCell ref="B19:BB19"/>
    <mergeCell ref="BC19:DF19"/>
    <mergeCell ref="B20:BB20"/>
    <mergeCell ref="BC20:BY20"/>
    <mergeCell ref="BZ20:DF20"/>
    <mergeCell ref="B12:CL12"/>
    <mergeCell ref="CM12:DF12"/>
    <mergeCell ref="B14:V14"/>
    <mergeCell ref="A16:DG16"/>
    <mergeCell ref="B18:BB18"/>
    <mergeCell ref="BC18:DF18"/>
    <mergeCell ref="B10:F10"/>
    <mergeCell ref="G10:BP10"/>
    <mergeCell ref="BQ10:BZ10"/>
    <mergeCell ref="CA10:CL10"/>
    <mergeCell ref="CM10:DF10"/>
    <mergeCell ref="B11:F11"/>
    <mergeCell ref="G11:BP11"/>
    <mergeCell ref="BQ11:BZ11"/>
    <mergeCell ref="CA11:CL11"/>
    <mergeCell ref="CM11:DF11"/>
    <mergeCell ref="A8:DG8"/>
    <mergeCell ref="A1:DG1"/>
    <mergeCell ref="A2:DG2"/>
    <mergeCell ref="AR3:AV3"/>
    <mergeCell ref="A6:DG6"/>
    <mergeCell ref="A7:DG7"/>
  </mergeCells>
  <pageMargins left="0.59055118110236227" right="0.19685039370078741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2015-05-21T10:27:51Z</dcterms:modified>
</cp:coreProperties>
</file>