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270" windowWidth="19440" windowHeight="11325"/>
  </bookViews>
  <sheets>
    <sheet name="Лист1" sheetId="1" r:id="rId1"/>
    <sheet name="Предприятия" sheetId="3" r:id="rId2"/>
    <sheet name="данет" sheetId="2" r:id="rId3"/>
    <sheet name="Объем" sheetId="4" r:id="rId4"/>
    <sheet name="Тип_объекта" sheetId="5" r:id="rId5"/>
    <sheet name="1" sheetId="7" r:id="rId6"/>
    <sheet name="0" sheetId="8" r:id="rId7"/>
    <sheet name="Ставка" sheetId="10" r:id="rId8"/>
  </sheets>
  <definedNames>
    <definedName name="_xlnm._FilterDatabase" localSheetId="6" hidden="1">'0'!#REF!</definedName>
    <definedName name="Выберите_предприятие">OFFSET(Предприятия!$B$2,,,90,COUNTIF(Предприятия!$B$1:$Z$1,"?*"))</definedName>
    <definedName name="Выбор_необходимость">OFFSET(Предприятия!$A$2,,Позиция_предприятия,COUNTA(Выбранный_предприятие))</definedName>
    <definedName name="Выбор_объектов">OFFSET(Тип_объекта!$A$2,,Позиция_Тип_объекта,COUNTA(Выбранный_объект))</definedName>
    <definedName name="Выбор_подтипов">OFFSET(Объем!$A$2,,Позиция_тип,COUNTA(Выбранный_подтип))</definedName>
    <definedName name="Выбор_типов">IF(Лист1!A1048576=Лист1!J1048576,список_не_требуется,INDEX(данет!$B$2:$G$5,,MATCH(Лист1!$I$28,данет!$B$1:$G$1,)))</definedName>
    <definedName name="Выбор_типов_backup">INDEX(данет!$B$2:$G$5,,MATCH(Лист1!$I$28,данет!$B$1:$G$1,))</definedName>
    <definedName name="Выбранный_объект">INDEX(Тип_объекта!$B$2:$AF$500,,MATCH(Лист1!$A$31,Тип_объекта!$B$1:$AF$1,))</definedName>
    <definedName name="Выбранный_подтип">INDEX(Объем!$B$2:$EH$500,,MATCH(Лист1!$A$30,Объем!$B$1:$EH$1,))</definedName>
    <definedName name="Выбранный_предприятие">OFFSET(Предприятия!$A$2,,Позиция_предприятия,МаксПредприятия)</definedName>
    <definedName name="Выбранный_Тип">OFFSET(данет!$A$2,,Позиция_необходимость,МаксТип)</definedName>
    <definedName name="Категория_надежности">Ставка!$H$2:$H$4</definedName>
    <definedName name="Максданет">1000</definedName>
    <definedName name="Максобъект">1000</definedName>
    <definedName name="МаксОбъем">1000</definedName>
    <definedName name="МаксПредприятия">1000</definedName>
    <definedName name="МаксТип">1000</definedName>
    <definedName name="Необходимость_строительства">OFFSET(данет!$B$2,,,90,COUNTIF(данет!$B$1:$Z$1,"?*"))</definedName>
    <definedName name="Объекты" localSheetId="7">Ставка!$A$1:$A$13</definedName>
    <definedName name="Объекты">Тип_объекта!$A$2:INDEX(Тип_объекта!$A:$A,COUNTA(Тип_объекта!$A:A))</definedName>
    <definedName name="Определить_объем">OFFSET(Объем!$B$2,,,90,COUNTIF(Объем!$B$1:$EH$1,"?*"))</definedName>
    <definedName name="Определить_тип_объекта">OFFSET(Тип_объекта!$B$2,,,90,COUNTIF(Тип_объекта!$B$1:$AF$1,"?*"))</definedName>
    <definedName name="Подтипы">Объем!$A$2:INDEX(Объем!$A:$A,COUNTA(Объем!$A:A))</definedName>
    <definedName name="Позиция_необходимость">MATCH(Лист1!$A$29,Типы,0)</definedName>
    <definedName name="Позиция_предприятия">MATCH(Лист1!$A$28,Предприятия,0)</definedName>
    <definedName name="Позиция_тип">MATCH(Лист1!$A$30,Подтипы,0)</definedName>
    <definedName name="Позиция_Тип_объекта">MATCH(Лист1!$A$31,Объекты,0)</definedName>
    <definedName name="Предприятия">Лист1!$A$2:$A$14</definedName>
    <definedName name="список_не_требуется">Лист1!$I$2</definedName>
    <definedName name="Строки_столбцы_данет" localSheetId="7">IF(ISBLANK(Тип),"",--((COLUMN(Тип)-1)&amp;CHOOSE(LEN(ROW(Тип)-1),"0","")&amp;ROW(Тип)-1))</definedName>
    <definedName name="Строки_Столбцы_данет">IF(ISBLANK(Необходимость_строительства),"",--((COLUMN(Необходимость_строительства)-1)&amp;CHOOSE(LEN(ROW(Необходимость_строительства)-1),"0","")&amp;ROW(Необходимость_строительства)-1))</definedName>
    <definedName name="Строки_столбцы_данет_СтройкаТП" localSheetId="7">IF(ISBLANK(Тип),"",--((COLUMN(Тип)-1)&amp;CHOOSE(LEN(ROW(Тип)-1),"0","")&amp;ROW(Тип)-1))</definedName>
    <definedName name="Строки_Столбцы_Материалы" localSheetId="7">IF(ISBLANK(Диап_данет),"",--((COLUMN(Диап_данет)-1)&amp;CHOOSE(LEN(ROW(Диап_данет)-1),"0","")&amp;ROW(Диап_данет)-1))</definedName>
    <definedName name="Строки_столбцы_Материалы_СтройкаТП" localSheetId="7">IF(ISBLANK(Диап_данет_СтройкаТП),"",--((COLUMN(Диап_данет_СтройкаТП)-1)&amp;CHOOSE(LEN(ROW(Диап_данет_СтройкаТП)-1),"0","")&amp;ROW(Диап_данет_СтройкаТП)-1))</definedName>
    <definedName name="Строки_Столбцы_Объем">IF(ISBLANK(Определить_объем),"",--((COLUMN(Определить_объем)-1)&amp;CHOOSE(LEN(ROW(Определить_объем)-1),"0","")&amp;ROW(Определить_объем)-1))</definedName>
    <definedName name="Строки_Столбцы_Предприятия">IF(ISBLANK(Выберите_предприятие),"",--((COLUMN(Выберите_предприятие)-1)&amp;CHOOSE(LEN(ROW(Выберите_предприятие)-1),"0","")&amp;ROW(Выберите_предприятие)-1))</definedName>
    <definedName name="Строки_столбцы_Тип_объекта">IF(ISBLANK(Определить_тип_объекта),"",--((COLUMN(Определить_тип_объекта)-1)&amp;CHOOSE(LEN(ROW(Определить_тип_объекта)-1),"0","")&amp;ROW(Определить_тип_объекта)-1))</definedName>
    <definedName name="Типы">данет!$A$2:INDEX(данет!$A:$A,COUNTA(данет!$A:A))</definedName>
  </definedNames>
  <calcPr calcId="145621"/>
</workbook>
</file>

<file path=xl/calcChain.xml><?xml version="1.0" encoding="utf-8"?>
<calcChain xmlns="http://schemas.openxmlformats.org/spreadsheetml/2006/main">
  <c r="I30" i="1" l="1"/>
  <c r="I31" i="1"/>
  <c r="I32" i="1"/>
  <c r="I29" i="1"/>
  <c r="I28" i="1"/>
  <c r="E1" i="2"/>
  <c r="F1" i="3"/>
  <c r="C1" i="3"/>
  <c r="E1" i="3"/>
  <c r="G1" i="3"/>
  <c r="I1" i="3"/>
  <c r="K1" i="3"/>
  <c r="M1" i="3"/>
  <c r="D1" i="4"/>
  <c r="B1" i="3"/>
  <c r="D1" i="3"/>
  <c r="H1" i="3"/>
  <c r="J1" i="3"/>
  <c r="L1" i="3"/>
  <c r="N1" i="3"/>
  <c r="A4" i="2" l="1"/>
  <c r="M57" i="5"/>
  <c r="M4" i="5"/>
  <c r="N4" i="5"/>
  <c r="O4" i="5"/>
  <c r="P4" i="5"/>
  <c r="Q4" i="5"/>
  <c r="R4" i="5"/>
  <c r="S4" i="5"/>
  <c r="T4" i="5"/>
  <c r="U4" i="5"/>
  <c r="V4" i="5"/>
  <c r="W4" i="5"/>
  <c r="Y3" i="5"/>
  <c r="Z4" i="5"/>
  <c r="AA4" i="5"/>
  <c r="AB4" i="5"/>
  <c r="AC4" i="5"/>
  <c r="AD4" i="5"/>
  <c r="AE4" i="5"/>
  <c r="AF4" i="5"/>
  <c r="M5" i="5"/>
  <c r="N5" i="5"/>
  <c r="O5" i="5"/>
  <c r="P5" i="5"/>
  <c r="Q5" i="5"/>
  <c r="R5" i="5"/>
  <c r="S5" i="5"/>
  <c r="T5" i="5"/>
  <c r="U5" i="5"/>
  <c r="V5" i="5"/>
  <c r="W5" i="5"/>
  <c r="Y4" i="5"/>
  <c r="Z5" i="5"/>
  <c r="AA5" i="5"/>
  <c r="AB5" i="5"/>
  <c r="AC5" i="5"/>
  <c r="AD5" i="5"/>
  <c r="AE5" i="5"/>
  <c r="AF5" i="5"/>
  <c r="M6" i="5"/>
  <c r="N6" i="5"/>
  <c r="O6" i="5"/>
  <c r="P6" i="5"/>
  <c r="Q6" i="5"/>
  <c r="R6" i="5"/>
  <c r="S6" i="5"/>
  <c r="T6" i="5"/>
  <c r="U6" i="5"/>
  <c r="V6" i="5"/>
  <c r="W6" i="5"/>
  <c r="Y5" i="5"/>
  <c r="Z6" i="5"/>
  <c r="AB6" i="5"/>
  <c r="AC6" i="5"/>
  <c r="AD6" i="5"/>
  <c r="M7" i="5"/>
  <c r="N7" i="5"/>
  <c r="O7" i="5"/>
  <c r="P7" i="5"/>
  <c r="Q7" i="5"/>
  <c r="R7" i="5"/>
  <c r="S7" i="5"/>
  <c r="T7" i="5"/>
  <c r="U7" i="5"/>
  <c r="V7" i="5"/>
  <c r="W7" i="5"/>
  <c r="Y6" i="5"/>
  <c r="M8" i="5"/>
  <c r="N8" i="5"/>
  <c r="O8" i="5"/>
  <c r="P8" i="5"/>
  <c r="Q8" i="5"/>
  <c r="R8" i="5"/>
  <c r="S8" i="5"/>
  <c r="T8" i="5"/>
  <c r="U8" i="5"/>
  <c r="V8" i="5"/>
  <c r="Y7" i="5"/>
  <c r="AB7" i="5"/>
  <c r="M9" i="5"/>
  <c r="N9" i="5"/>
  <c r="O9" i="5"/>
  <c r="P9" i="5"/>
  <c r="Q9" i="5"/>
  <c r="R9" i="5"/>
  <c r="S9" i="5"/>
  <c r="T9" i="5"/>
  <c r="U9" i="5"/>
  <c r="V9" i="5"/>
  <c r="M10" i="5"/>
  <c r="N10" i="5"/>
  <c r="P10" i="5"/>
  <c r="Q10" i="5"/>
  <c r="R10" i="5"/>
  <c r="S10" i="5"/>
  <c r="T10" i="5"/>
  <c r="U10" i="5"/>
  <c r="V10" i="5"/>
  <c r="M11" i="5"/>
  <c r="N11" i="5"/>
  <c r="P11" i="5"/>
  <c r="Q11" i="5"/>
  <c r="R11" i="5"/>
  <c r="S11" i="5"/>
  <c r="T11" i="5"/>
  <c r="U11" i="5"/>
  <c r="V11" i="5"/>
  <c r="M12" i="5"/>
  <c r="N12" i="5"/>
  <c r="P12" i="5"/>
  <c r="Q12" i="5"/>
  <c r="R12" i="5"/>
  <c r="S12" i="5"/>
  <c r="T12" i="5"/>
  <c r="U12" i="5"/>
  <c r="V12" i="5"/>
  <c r="M13" i="5"/>
  <c r="N13" i="5"/>
  <c r="P13" i="5"/>
  <c r="Q13" i="5"/>
  <c r="R13" i="5"/>
  <c r="S13" i="5"/>
  <c r="T13" i="5"/>
  <c r="U13" i="5"/>
  <c r="V13" i="5"/>
  <c r="M14" i="5"/>
  <c r="N14" i="5"/>
  <c r="P14" i="5"/>
  <c r="Q14" i="5"/>
  <c r="R14" i="5"/>
  <c r="S14" i="5"/>
  <c r="T14" i="5"/>
  <c r="U14" i="5"/>
  <c r="V14" i="5"/>
  <c r="M15" i="5"/>
  <c r="N15" i="5"/>
  <c r="P15" i="5"/>
  <c r="Q15" i="5"/>
  <c r="R15" i="5"/>
  <c r="S15" i="5"/>
  <c r="T15" i="5"/>
  <c r="U15" i="5"/>
  <c r="V15" i="5"/>
  <c r="M16" i="5"/>
  <c r="N16" i="5"/>
  <c r="P16" i="5"/>
  <c r="Q16" i="5"/>
  <c r="R16" i="5"/>
  <c r="S16" i="5"/>
  <c r="T16" i="5"/>
  <c r="U16" i="5"/>
  <c r="V16" i="5"/>
  <c r="M17" i="5"/>
  <c r="N17" i="5"/>
  <c r="P17" i="5"/>
  <c r="Q17" i="5"/>
  <c r="R17" i="5"/>
  <c r="S17" i="5"/>
  <c r="T17" i="5"/>
  <c r="U17" i="5"/>
  <c r="V17" i="5"/>
  <c r="M18" i="5"/>
  <c r="N18" i="5"/>
  <c r="P18" i="5"/>
  <c r="Q18" i="5"/>
  <c r="R18" i="5"/>
  <c r="S18" i="5"/>
  <c r="T18" i="5"/>
  <c r="U18" i="5"/>
  <c r="V18" i="5"/>
  <c r="M19" i="5"/>
  <c r="N19" i="5"/>
  <c r="P19" i="5"/>
  <c r="Q19" i="5"/>
  <c r="R19" i="5"/>
  <c r="S19" i="5"/>
  <c r="T19" i="5"/>
  <c r="U19" i="5"/>
  <c r="V19" i="5"/>
  <c r="M20" i="5"/>
  <c r="N20" i="5"/>
  <c r="P20" i="5"/>
  <c r="Q20" i="5"/>
  <c r="R20" i="5"/>
  <c r="S20" i="5"/>
  <c r="T20" i="5"/>
  <c r="U20" i="5"/>
  <c r="V20" i="5"/>
  <c r="M21" i="5"/>
  <c r="N21" i="5"/>
  <c r="P21" i="5"/>
  <c r="Q21" i="5"/>
  <c r="R21" i="5"/>
  <c r="S21" i="5"/>
  <c r="T21" i="5"/>
  <c r="U21" i="5"/>
  <c r="V21" i="5"/>
  <c r="M22" i="5"/>
  <c r="N22" i="5"/>
  <c r="P22" i="5"/>
  <c r="Q22" i="5"/>
  <c r="R22" i="5"/>
  <c r="S22" i="5"/>
  <c r="T22" i="5"/>
  <c r="U22" i="5"/>
  <c r="V22" i="5"/>
  <c r="M23" i="5"/>
  <c r="N23" i="5"/>
  <c r="P23" i="5"/>
  <c r="Q23" i="5"/>
  <c r="R23" i="5"/>
  <c r="S23" i="5"/>
  <c r="T23" i="5"/>
  <c r="U23" i="5"/>
  <c r="V23" i="5"/>
  <c r="M24" i="5"/>
  <c r="N24" i="5"/>
  <c r="P24" i="5"/>
  <c r="Q24" i="5"/>
  <c r="R24" i="5"/>
  <c r="S24" i="5"/>
  <c r="T24" i="5"/>
  <c r="U24" i="5"/>
  <c r="V24" i="5"/>
  <c r="M25" i="5"/>
  <c r="N25" i="5"/>
  <c r="P25" i="5"/>
  <c r="Q25" i="5"/>
  <c r="R25" i="5"/>
  <c r="S25" i="5"/>
  <c r="T25" i="5"/>
  <c r="U25" i="5"/>
  <c r="V25" i="5"/>
  <c r="M26" i="5"/>
  <c r="N26" i="5"/>
  <c r="P26" i="5"/>
  <c r="Q26" i="5"/>
  <c r="R26" i="5"/>
  <c r="S26" i="5"/>
  <c r="T26" i="5"/>
  <c r="U26" i="5"/>
  <c r="V26" i="5"/>
  <c r="M27" i="5"/>
  <c r="N27" i="5"/>
  <c r="P27" i="5"/>
  <c r="Q27" i="5"/>
  <c r="R27" i="5"/>
  <c r="S27" i="5"/>
  <c r="T27" i="5"/>
  <c r="U27" i="5"/>
  <c r="V27" i="5"/>
  <c r="M28" i="5"/>
  <c r="N28" i="5"/>
  <c r="P28" i="5"/>
  <c r="Q28" i="5"/>
  <c r="R28" i="5"/>
  <c r="S28" i="5"/>
  <c r="T28" i="5"/>
  <c r="U28" i="5"/>
  <c r="V28" i="5"/>
  <c r="M29" i="5"/>
  <c r="N29" i="5"/>
  <c r="P29" i="5"/>
  <c r="Q29" i="5"/>
  <c r="R29" i="5"/>
  <c r="S29" i="5"/>
  <c r="T29" i="5"/>
  <c r="U29" i="5"/>
  <c r="V29" i="5"/>
  <c r="M30" i="5"/>
  <c r="N30" i="5"/>
  <c r="P30" i="5"/>
  <c r="Q30" i="5"/>
  <c r="R30" i="5"/>
  <c r="S30" i="5"/>
  <c r="T30" i="5"/>
  <c r="U30" i="5"/>
  <c r="V30" i="5"/>
  <c r="M31" i="5"/>
  <c r="N31" i="5"/>
  <c r="P31" i="5"/>
  <c r="Q31" i="5"/>
  <c r="R31" i="5"/>
  <c r="S31" i="5"/>
  <c r="T31" i="5"/>
  <c r="U31" i="5"/>
  <c r="V31" i="5"/>
  <c r="M32" i="5"/>
  <c r="N32" i="5"/>
  <c r="P32" i="5"/>
  <c r="Q32" i="5"/>
  <c r="R32" i="5"/>
  <c r="S32" i="5"/>
  <c r="T32" i="5"/>
  <c r="U32" i="5"/>
  <c r="V32" i="5"/>
  <c r="M33" i="5"/>
  <c r="N33" i="5"/>
  <c r="P33" i="5"/>
  <c r="Q33" i="5"/>
  <c r="R33" i="5"/>
  <c r="S33" i="5"/>
  <c r="T33" i="5"/>
  <c r="U33" i="5"/>
  <c r="V33" i="5"/>
  <c r="M34" i="5"/>
  <c r="N34" i="5"/>
  <c r="P34" i="5"/>
  <c r="Q34" i="5"/>
  <c r="R34" i="5"/>
  <c r="S34" i="5"/>
  <c r="T34" i="5"/>
  <c r="U34" i="5"/>
  <c r="V34" i="5"/>
  <c r="M35" i="5"/>
  <c r="N35" i="5"/>
  <c r="P35" i="5"/>
  <c r="Q35" i="5"/>
  <c r="R35" i="5"/>
  <c r="S35" i="5"/>
  <c r="T35" i="5"/>
  <c r="U35" i="5"/>
  <c r="V35" i="5"/>
  <c r="M36" i="5"/>
  <c r="N36" i="5"/>
  <c r="P36" i="5"/>
  <c r="Q36" i="5"/>
  <c r="R36" i="5"/>
  <c r="S36" i="5"/>
  <c r="T36" i="5"/>
  <c r="U36" i="5"/>
  <c r="V36" i="5"/>
  <c r="M37" i="5"/>
  <c r="N37" i="5"/>
  <c r="P37" i="5"/>
  <c r="Q37" i="5"/>
  <c r="R37" i="5"/>
  <c r="S37" i="5"/>
  <c r="T37" i="5"/>
  <c r="U37" i="5"/>
  <c r="V37" i="5"/>
  <c r="M38" i="5"/>
  <c r="N38" i="5"/>
  <c r="P38" i="5"/>
  <c r="Q38" i="5"/>
  <c r="R38" i="5"/>
  <c r="S38" i="5"/>
  <c r="T38" i="5"/>
  <c r="U38" i="5"/>
  <c r="V38" i="5"/>
  <c r="M39" i="5"/>
  <c r="N39" i="5"/>
  <c r="P39" i="5"/>
  <c r="R39" i="5"/>
  <c r="S39" i="5"/>
  <c r="T39" i="5"/>
  <c r="U39" i="5"/>
  <c r="V39" i="5"/>
  <c r="M40" i="5"/>
  <c r="N40" i="5"/>
  <c r="P40" i="5"/>
  <c r="Q39" i="5"/>
  <c r="R40" i="5"/>
  <c r="S40" i="5"/>
  <c r="T40" i="5"/>
  <c r="U40" i="5"/>
  <c r="V40" i="5"/>
  <c r="M41" i="5"/>
  <c r="N41" i="5"/>
  <c r="P41" i="5"/>
  <c r="R41" i="5"/>
  <c r="S41" i="5"/>
  <c r="T41" i="5"/>
  <c r="U41" i="5"/>
  <c r="V41" i="5"/>
  <c r="M42" i="5"/>
  <c r="N42" i="5"/>
  <c r="P42" i="5"/>
  <c r="Q40" i="5"/>
  <c r="R42" i="5"/>
  <c r="S42" i="5"/>
  <c r="T42" i="5"/>
  <c r="U42" i="5"/>
  <c r="V42" i="5"/>
  <c r="M43" i="5"/>
  <c r="N43" i="5"/>
  <c r="P43" i="5"/>
  <c r="R43" i="5"/>
  <c r="S43" i="5"/>
  <c r="T43" i="5"/>
  <c r="U43" i="5"/>
  <c r="V43" i="5"/>
  <c r="M44" i="5"/>
  <c r="N44" i="5"/>
  <c r="P44" i="5"/>
  <c r="Q41" i="5"/>
  <c r="R44" i="5"/>
  <c r="S44" i="5"/>
  <c r="T44" i="5"/>
  <c r="U44" i="5"/>
  <c r="V44" i="5"/>
  <c r="M45" i="5"/>
  <c r="N45" i="5"/>
  <c r="P45" i="5"/>
  <c r="Q42" i="5"/>
  <c r="R45" i="5"/>
  <c r="S45" i="5"/>
  <c r="T45" i="5"/>
  <c r="U45" i="5"/>
  <c r="V45" i="5"/>
  <c r="M46" i="5"/>
  <c r="N46" i="5"/>
  <c r="P46" i="5"/>
  <c r="Q43" i="5"/>
  <c r="R46" i="5"/>
  <c r="S46" i="5"/>
  <c r="T46" i="5"/>
  <c r="U46" i="5"/>
  <c r="V46" i="5"/>
  <c r="M47" i="5"/>
  <c r="N47" i="5"/>
  <c r="P47" i="5"/>
  <c r="Q44" i="5"/>
  <c r="R47" i="5"/>
  <c r="S47" i="5"/>
  <c r="T47" i="5"/>
  <c r="U47" i="5"/>
  <c r="V47" i="5"/>
  <c r="M48" i="5"/>
  <c r="N48" i="5"/>
  <c r="P48" i="5"/>
  <c r="Q45" i="5"/>
  <c r="R48" i="5"/>
  <c r="S48" i="5"/>
  <c r="T48" i="5"/>
  <c r="U48" i="5"/>
  <c r="V48" i="5"/>
  <c r="M49" i="5"/>
  <c r="N49" i="5"/>
  <c r="Q46" i="5"/>
  <c r="M50" i="5"/>
  <c r="N50" i="5"/>
  <c r="Q47" i="5"/>
  <c r="M51" i="5"/>
  <c r="N51" i="5"/>
  <c r="Q48" i="5"/>
  <c r="M52" i="5"/>
  <c r="M53" i="5"/>
  <c r="M54" i="5"/>
  <c r="M55" i="5"/>
  <c r="M56" i="5"/>
  <c r="AF3" i="5"/>
  <c r="AE3" i="5"/>
  <c r="AD3" i="5"/>
  <c r="AC3" i="5"/>
  <c r="AB3" i="5"/>
  <c r="AA3" i="5"/>
  <c r="Z3" i="5"/>
  <c r="X3" i="5"/>
  <c r="W3" i="5"/>
  <c r="V3" i="5"/>
  <c r="U3" i="5"/>
  <c r="T3" i="5"/>
  <c r="R3" i="5"/>
  <c r="S3" i="5"/>
  <c r="Q3" i="5"/>
  <c r="P3" i="5"/>
  <c r="O3" i="5"/>
  <c r="N3" i="5"/>
  <c r="N2" i="5"/>
  <c r="M3" i="5"/>
  <c r="D1" i="2"/>
  <c r="M2" i="5" l="1"/>
  <c r="O2" i="5"/>
  <c r="S2" i="5"/>
  <c r="T2" i="5"/>
  <c r="AA2" i="5"/>
  <c r="P2" i="5"/>
  <c r="Q2" i="5"/>
  <c r="R2" i="5"/>
  <c r="V2" i="5"/>
  <c r="W2" i="5"/>
  <c r="X2" i="5"/>
  <c r="Y2" i="5"/>
  <c r="Z2" i="5"/>
  <c r="AB2" i="5"/>
  <c r="AD2" i="5"/>
  <c r="AF2" i="5"/>
  <c r="U2" i="5"/>
  <c r="AC2" i="5"/>
  <c r="AE2" i="5"/>
  <c r="A2" i="2" l="1"/>
  <c r="A28" i="2"/>
  <c r="C1" i="2"/>
  <c r="B1" i="2"/>
  <c r="A11" i="4" l="1"/>
  <c r="A13" i="4"/>
  <c r="A10" i="4"/>
  <c r="A12" i="4"/>
  <c r="A15" i="4"/>
  <c r="A17" i="4"/>
  <c r="A19" i="4"/>
  <c r="A21" i="4"/>
  <c r="A23" i="4"/>
  <c r="A25" i="4"/>
  <c r="A14" i="4"/>
  <c r="A16" i="4"/>
  <c r="A18" i="4"/>
  <c r="A20" i="4"/>
  <c r="A22" i="4"/>
  <c r="A24" i="4"/>
  <c r="A27" i="4"/>
  <c r="A28" i="4"/>
  <c r="A29" i="4"/>
  <c r="A30" i="4"/>
  <c r="A31" i="4"/>
  <c r="A32" i="4"/>
  <c r="A33" i="4"/>
  <c r="A26" i="4"/>
  <c r="C1" i="4"/>
  <c r="F1" i="4"/>
  <c r="H1" i="4"/>
  <c r="B1" i="4"/>
  <c r="E1" i="4"/>
  <c r="G1" i="4"/>
  <c r="I1" i="4"/>
  <c r="A12" i="5" l="1"/>
  <c r="A9" i="5"/>
  <c r="A11" i="5"/>
  <c r="A10" i="5"/>
  <c r="A61" i="5"/>
  <c r="A65" i="5"/>
  <c r="A69" i="5"/>
  <c r="A73" i="5"/>
  <c r="A77" i="5"/>
  <c r="A81" i="5"/>
  <c r="A85" i="5"/>
  <c r="A89" i="5"/>
  <c r="A93" i="5"/>
  <c r="A97" i="5"/>
  <c r="A101" i="5"/>
  <c r="A105" i="5"/>
  <c r="A109" i="5"/>
  <c r="A113" i="5"/>
  <c r="A117" i="5"/>
  <c r="A121" i="5"/>
  <c r="A125" i="5"/>
  <c r="A129" i="5"/>
  <c r="A133" i="5"/>
  <c r="A137" i="5"/>
  <c r="A141" i="5"/>
  <c r="A145" i="5"/>
  <c r="A149" i="5"/>
  <c r="A153" i="5"/>
  <c r="A157" i="5"/>
  <c r="A161" i="5"/>
  <c r="A64" i="5"/>
  <c r="A68" i="5"/>
  <c r="A72" i="5"/>
  <c r="A76" i="5"/>
  <c r="A80" i="5"/>
  <c r="A84" i="5"/>
  <c r="A88" i="5"/>
  <c r="A92" i="5"/>
  <c r="A96" i="5"/>
  <c r="A100" i="5"/>
  <c r="A104" i="5"/>
  <c r="A108" i="5"/>
  <c r="A112" i="5"/>
  <c r="A116" i="5"/>
  <c r="A120" i="5"/>
  <c r="A124" i="5"/>
  <c r="A128" i="5"/>
  <c r="A132" i="5"/>
  <c r="A136" i="5"/>
  <c r="A140" i="5"/>
  <c r="A144" i="5"/>
  <c r="A148" i="5"/>
  <c r="A152" i="5"/>
  <c r="A156" i="5"/>
  <c r="A160" i="5"/>
  <c r="A56" i="5"/>
  <c r="A60" i="5"/>
  <c r="A57" i="5"/>
  <c r="A3" i="5"/>
  <c r="A46" i="5"/>
  <c r="A47" i="5"/>
  <c r="A2" i="5"/>
  <c r="A37" i="5"/>
  <c r="A38" i="5"/>
  <c r="A48" i="5"/>
  <c r="A49" i="5"/>
  <c r="A35" i="5"/>
  <c r="A63" i="5"/>
  <c r="A67" i="5"/>
  <c r="A71" i="5"/>
  <c r="A75" i="5"/>
  <c r="A79" i="5"/>
  <c r="A83" i="5"/>
  <c r="A87" i="5"/>
  <c r="A91" i="5"/>
  <c r="A95" i="5"/>
  <c r="A99" i="5"/>
  <c r="A103" i="5"/>
  <c r="A107" i="5"/>
  <c r="A111" i="5"/>
  <c r="A115" i="5"/>
  <c r="A119" i="5"/>
  <c r="A123" i="5"/>
  <c r="A127" i="5"/>
  <c r="A131" i="5"/>
  <c r="A135" i="5"/>
  <c r="A139" i="5"/>
  <c r="A143" i="5"/>
  <c r="A147" i="5"/>
  <c r="A151" i="5"/>
  <c r="A155" i="5"/>
  <c r="A159" i="5"/>
  <c r="A62" i="5"/>
  <c r="A66" i="5"/>
  <c r="A70" i="5"/>
  <c r="A74" i="5"/>
  <c r="A78" i="5"/>
  <c r="A82" i="5"/>
  <c r="A86" i="5"/>
  <c r="A90" i="5"/>
  <c r="A94" i="5"/>
  <c r="A98" i="5"/>
  <c r="A102" i="5"/>
  <c r="A106" i="5"/>
  <c r="A110" i="5"/>
  <c r="A114" i="5"/>
  <c r="A118" i="5"/>
  <c r="A122" i="5"/>
  <c r="A126" i="5"/>
  <c r="A130" i="5"/>
  <c r="A134" i="5"/>
  <c r="A138" i="5"/>
  <c r="A142" i="5"/>
  <c r="A146" i="5"/>
  <c r="A150" i="5"/>
  <c r="A154" i="5"/>
  <c r="A158" i="5"/>
  <c r="A54" i="5"/>
  <c r="A58" i="5"/>
  <c r="A55" i="5"/>
  <c r="A59" i="5"/>
  <c r="A50" i="5"/>
  <c r="A51" i="5"/>
  <c r="A8" i="5"/>
  <c r="A34" i="5"/>
  <c r="A6" i="5"/>
  <c r="A44" i="5"/>
  <c r="A53" i="5"/>
  <c r="A7" i="5"/>
  <c r="A45" i="5"/>
  <c r="A5" i="5"/>
  <c r="A52" i="5"/>
  <c r="A33" i="5"/>
  <c r="A4" i="5"/>
  <c r="A36" i="5"/>
  <c r="AF1" i="5"/>
  <c r="AE1" i="5"/>
  <c r="X1" i="5"/>
  <c r="I1" i="5"/>
  <c r="AA1" i="5"/>
  <c r="S1" i="5"/>
  <c r="O1" i="5"/>
  <c r="G1" i="5"/>
  <c r="Y1" i="5"/>
  <c r="Q1" i="5"/>
  <c r="P1" i="5"/>
  <c r="D1" i="5"/>
  <c r="W1" i="5"/>
  <c r="K1" i="5"/>
  <c r="C1" i="5"/>
  <c r="L1" i="5"/>
  <c r="AC1" i="5"/>
  <c r="U1" i="5"/>
  <c r="T1" i="5"/>
  <c r="H1" i="5"/>
  <c r="AD1" i="5"/>
  <c r="V1" i="5"/>
  <c r="R1" i="5"/>
  <c r="J1" i="5"/>
  <c r="AB1" i="5"/>
  <c r="M1" i="5"/>
  <c r="E1" i="5"/>
  <c r="B1" i="5"/>
  <c r="Z1" i="5"/>
  <c r="N1" i="5"/>
  <c r="F1" i="5"/>
</calcChain>
</file>

<file path=xl/sharedStrings.xml><?xml version="1.0" encoding="utf-8"?>
<sst xmlns="http://schemas.openxmlformats.org/spreadsheetml/2006/main" count="788" uniqueCount="258">
  <si>
    <t>Предприятия</t>
  </si>
  <si>
    <t>Тип</t>
  </si>
  <si>
    <t>Выберите предприятие</t>
  </si>
  <si>
    <t>Объем</t>
  </si>
  <si>
    <t>да/нет</t>
  </si>
  <si>
    <t>Строительство ВЛ 01</t>
  </si>
  <si>
    <t>Строительство КЛ 01</t>
  </si>
  <si>
    <t>Строительство ТП 01</t>
  </si>
  <si>
    <t>Строительство ВЛ 02</t>
  </si>
  <si>
    <t>Строительство КЛ 02</t>
  </si>
  <si>
    <t>Строительство ТП 02</t>
  </si>
  <si>
    <t>не требуется</t>
  </si>
  <si>
    <t>Строительство блочных трансформаторных подстанций с одним трансформатором</t>
  </si>
  <si>
    <t>Строительство блочных трансформаторных подстанций с двумя трансформаторами</t>
  </si>
  <si>
    <t>1х25</t>
  </si>
  <si>
    <t>1 x 630</t>
  </si>
  <si>
    <t>2 x 630</t>
  </si>
  <si>
    <t>СИП2 2 x 16</t>
  </si>
  <si>
    <t>СИП3 1 x 35</t>
  </si>
  <si>
    <t>1 x 40</t>
  </si>
  <si>
    <t>1 x 1000</t>
  </si>
  <si>
    <t>2 x 1000</t>
  </si>
  <si>
    <t>СИП2 4 x 16</t>
  </si>
  <si>
    <t>СИП3 1 x 50</t>
  </si>
  <si>
    <t>1 x 63</t>
  </si>
  <si>
    <t>1 x 1250</t>
  </si>
  <si>
    <t>2 x 1250</t>
  </si>
  <si>
    <t>СИП2А 2х16</t>
  </si>
  <si>
    <t>СИП2 4 x 35</t>
  </si>
  <si>
    <t>СИП3 1 x 70</t>
  </si>
  <si>
    <t>1 x 100</t>
  </si>
  <si>
    <t>СИП2А 4х16</t>
  </si>
  <si>
    <t>СИП2 4 x 50</t>
  </si>
  <si>
    <t>1 x 160</t>
  </si>
  <si>
    <t>СИП2А 4х25</t>
  </si>
  <si>
    <t>СИП2 4 x 70</t>
  </si>
  <si>
    <t>1 x 250</t>
  </si>
  <si>
    <t>СИП2А 4х35</t>
  </si>
  <si>
    <t>СИП2 3x50+1x54,6+2x25</t>
  </si>
  <si>
    <t>1 x 400</t>
  </si>
  <si>
    <t>СИП2А 4х50</t>
  </si>
  <si>
    <t>СИП2 3x50+1x54,6+1x16</t>
  </si>
  <si>
    <t>СИП2А 4х70</t>
  </si>
  <si>
    <t>СИП2 3x50+1x54,6+1x25</t>
  </si>
  <si>
    <t>СИП2А 4х95</t>
  </si>
  <si>
    <t>6300 и более</t>
  </si>
  <si>
    <t>СИП2А 4х25+1х35</t>
  </si>
  <si>
    <t>СИП2А 4х50+1х25</t>
  </si>
  <si>
    <t>СИП2А 3х16+54,6</t>
  </si>
  <si>
    <t>СИП2А3х16+54,6+2х16</t>
  </si>
  <si>
    <t>СИП2А3х25+54,6</t>
  </si>
  <si>
    <t>СИП2А 3х25+54,6 +2х16</t>
  </si>
  <si>
    <t>ААБл-1 50</t>
  </si>
  <si>
    <t>СИП2А 3х35+1х16</t>
  </si>
  <si>
    <t>ААБл-1 70</t>
  </si>
  <si>
    <t>СИП2А 3х35+54,6</t>
  </si>
  <si>
    <t>ААБл-1 95</t>
  </si>
  <si>
    <t>СИП2А 3х35+54.6+1х16</t>
  </si>
  <si>
    <t>ААБл-1 120</t>
  </si>
  <si>
    <t>СИП2А 3х35+54.6+ 2х16</t>
  </si>
  <si>
    <t>ААБл-1 150</t>
  </si>
  <si>
    <t>СИП2А 3х50+54,6</t>
  </si>
  <si>
    <t>КВВГ 4х1.5</t>
  </si>
  <si>
    <t>СИП2А 3х50+54,6+1х16</t>
  </si>
  <si>
    <t>КВВГ 7х1.5</t>
  </si>
  <si>
    <t>СИП2А 3х50+54,6+2х16</t>
  </si>
  <si>
    <t>ААШв-10 3 x 50</t>
  </si>
  <si>
    <t>СИП2А 3х50+54,6+2х25</t>
  </si>
  <si>
    <t>ААШв-10 3 x 70</t>
  </si>
  <si>
    <t>СИП2А 3х50+1х70</t>
  </si>
  <si>
    <t>ААШв-10 3 x 120</t>
  </si>
  <si>
    <t>СИП2А 3х50+70+2х16</t>
  </si>
  <si>
    <t>ААШв-10 3 x 150</t>
  </si>
  <si>
    <t>СИП2А 3х50+70+2х25</t>
  </si>
  <si>
    <t>ААШв-10 3 x 240</t>
  </si>
  <si>
    <t>СИП2А 3х70+54,6</t>
  </si>
  <si>
    <t>АСБ 3х95</t>
  </si>
  <si>
    <t>СИП2А 3х70+54,6 +2х16</t>
  </si>
  <si>
    <t>АСБ 3х120</t>
  </si>
  <si>
    <t>СИП2А 3х70+54,6 +2х25</t>
  </si>
  <si>
    <t>АСБ 3х240</t>
  </si>
  <si>
    <t>СИП2А 3х70+54,6 +1х16</t>
  </si>
  <si>
    <t>АПвП 70</t>
  </si>
  <si>
    <t>СИП2А 3х70+54,6 +1х25</t>
  </si>
  <si>
    <t>АПвП 95</t>
  </si>
  <si>
    <t>СИП2А 3х70+70</t>
  </si>
  <si>
    <t>АПвП 120</t>
  </si>
  <si>
    <t>СИП2А 3х70+70+1х25</t>
  </si>
  <si>
    <t>АПвП 240</t>
  </si>
  <si>
    <t>СИП2А 3х70+70+2х16</t>
  </si>
  <si>
    <t>АПвП 300</t>
  </si>
  <si>
    <t>СИП2А 3х70+95</t>
  </si>
  <si>
    <t>АПвП 400</t>
  </si>
  <si>
    <t>СИП2А 3х70+70+2х25</t>
  </si>
  <si>
    <t>АПвП 500</t>
  </si>
  <si>
    <t>СИП2А 3х95+54,6</t>
  </si>
  <si>
    <t>ААБл-10 3х70</t>
  </si>
  <si>
    <t>СИП2А 3х95+54,6+2х16</t>
  </si>
  <si>
    <t>ААБл-10 3х95</t>
  </si>
  <si>
    <t>СИП2А 3х95+54,6+2х25</t>
  </si>
  <si>
    <t>ААБл-10 3х120</t>
  </si>
  <si>
    <t>СИП2А 3х95+70</t>
  </si>
  <si>
    <t>ААБл-10 3х150</t>
  </si>
  <si>
    <t>СИП2А 3х95+70+1х16</t>
  </si>
  <si>
    <t>ААБл-10 3х240</t>
  </si>
  <si>
    <t>СИП2А 3х95+70+2х16</t>
  </si>
  <si>
    <t>АПвПг-10 3х70/35</t>
  </si>
  <si>
    <t>СИП2А 3х95+70+2х25</t>
  </si>
  <si>
    <t>АПвПг-10 3х95/35</t>
  </si>
  <si>
    <t>СИП2А 3х120+70</t>
  </si>
  <si>
    <t>АПвПг-10 3х120/50</t>
  </si>
  <si>
    <t>СИП2А 3х120+70+1х16</t>
  </si>
  <si>
    <t>АПвПг-10 3х240/70</t>
  </si>
  <si>
    <t>СИП2А 3х120+70+2х25</t>
  </si>
  <si>
    <t>АПвПг-10 3х300/70</t>
  </si>
  <si>
    <t>СИП2А 3х120+70+2х16</t>
  </si>
  <si>
    <t>АПвПг-10 3х400/70</t>
  </si>
  <si>
    <t>СИП2А 3х120+95+1,16</t>
  </si>
  <si>
    <t>АПвПг-10 3х500/70</t>
  </si>
  <si>
    <t>СИП2А 3х120+95+2х25</t>
  </si>
  <si>
    <t>ААБл 4х50</t>
  </si>
  <si>
    <t>СИП2А 3х120+95+2х35</t>
  </si>
  <si>
    <t>ААБл 4х240</t>
  </si>
  <si>
    <t>СИП2А 3х120+95</t>
  </si>
  <si>
    <t>ААБпУ 3х120</t>
  </si>
  <si>
    <t>СИП2А 3х120+95+1х16</t>
  </si>
  <si>
    <t>АВБбШВ 4х35</t>
  </si>
  <si>
    <t>СИП 3 1х35</t>
  </si>
  <si>
    <t>АВБбШВ 4х50</t>
  </si>
  <si>
    <t>СИП 3 1х50</t>
  </si>
  <si>
    <t>АВБбШВ 4х95</t>
  </si>
  <si>
    <t>СИП 3 1х70</t>
  </si>
  <si>
    <t>СИП 3 1х95</t>
  </si>
  <si>
    <t>СИП 3 1х150</t>
  </si>
  <si>
    <t>АС-70</t>
  </si>
  <si>
    <t>АВБбШВ-1 4х16</t>
  </si>
  <si>
    <t>АВБбШВ-1 4х25</t>
  </si>
  <si>
    <t>АВБбШВ-1 4х35</t>
  </si>
  <si>
    <t>АВБбШВ-1 4х50</t>
  </si>
  <si>
    <t>АВБбШВ-1 4х70</t>
  </si>
  <si>
    <t>АВБбШВ-1 4х95</t>
  </si>
  <si>
    <t>АВБбШВ-1 4х120</t>
  </si>
  <si>
    <t>АВБбШВ-1 4х150</t>
  </si>
  <si>
    <t>АВБбШВ-1 4х185</t>
  </si>
  <si>
    <t>АВБбШВ-1 4х240</t>
  </si>
  <si>
    <t>ВБбШВ-1 4х150</t>
  </si>
  <si>
    <t>ВБбШВ-1 4х185</t>
  </si>
  <si>
    <t>ВБбШВ-1 4х240</t>
  </si>
  <si>
    <t>АСБ-1 4х35</t>
  </si>
  <si>
    <t>АСБ-1 4х50</t>
  </si>
  <si>
    <t>АСБ-1 4х70</t>
  </si>
  <si>
    <t>АСБ-1 4х95</t>
  </si>
  <si>
    <t>АСБ-1 4х120</t>
  </si>
  <si>
    <t>АСБ-1 4х150</t>
  </si>
  <si>
    <t>АСБ-1 4х185</t>
  </si>
  <si>
    <t>АСБ-1 4х240</t>
  </si>
  <si>
    <t>АВВГ-1 4х50</t>
  </si>
  <si>
    <t>АВВГ-1 4х70</t>
  </si>
  <si>
    <t>АВВГ-1 4х95</t>
  </si>
  <si>
    <t>АВВГ-1 4х120</t>
  </si>
  <si>
    <t>АВВГ-1 4х150</t>
  </si>
  <si>
    <t>АВВГ-1 4х240</t>
  </si>
  <si>
    <t>АСБ -10 3х50</t>
  </si>
  <si>
    <t>АСБ -10 3х70</t>
  </si>
  <si>
    <t>АСБ -10 3х95</t>
  </si>
  <si>
    <t>АСБ -10 3х120</t>
  </si>
  <si>
    <t>АСБ -10 3х150</t>
  </si>
  <si>
    <t>АСБ -10 3х185</t>
  </si>
  <si>
    <t>АСБ -10 3х240</t>
  </si>
  <si>
    <t>СБ-10 3х150</t>
  </si>
  <si>
    <t>СБ-10 3х185</t>
  </si>
  <si>
    <t>СБ-10 3х240</t>
  </si>
  <si>
    <t>ААШв-10 3х70</t>
  </si>
  <si>
    <t>ААШв-10 3х120</t>
  </si>
  <si>
    <t>ААШв-10 3х240</t>
  </si>
  <si>
    <t>АПВПг -10 1х50/25</t>
  </si>
  <si>
    <t>АПВПг -10 1х70/25</t>
  </si>
  <si>
    <t>АПВПг -10 1х95/25</t>
  </si>
  <si>
    <t>АПВПг -10 1х120/35</t>
  </si>
  <si>
    <t>АПВПг -10 1х120/50</t>
  </si>
  <si>
    <t>АПВПг -10 1х185</t>
  </si>
  <si>
    <t>АПВПг -10 1х240</t>
  </si>
  <si>
    <t>1х40</t>
  </si>
  <si>
    <t>1х63</t>
  </si>
  <si>
    <t>1х100</t>
  </si>
  <si>
    <t>1х160</t>
  </si>
  <si>
    <t>1х250</t>
  </si>
  <si>
    <t>1х400</t>
  </si>
  <si>
    <t>1х630</t>
  </si>
  <si>
    <t>1х1000</t>
  </si>
  <si>
    <t>2х100</t>
  </si>
  <si>
    <t>2х160</t>
  </si>
  <si>
    <t>2х250</t>
  </si>
  <si>
    <t>2х400</t>
  </si>
  <si>
    <t>2х630</t>
  </si>
  <si>
    <t>2х16</t>
  </si>
  <si>
    <t>2х1000</t>
  </si>
  <si>
    <t>2х1600</t>
  </si>
  <si>
    <t xml:space="preserve"> 1х250</t>
  </si>
  <si>
    <t xml:space="preserve"> 1х400</t>
  </si>
  <si>
    <t>Прокладка воздушных линий с установкой опор</t>
  </si>
  <si>
    <t>ВЛ 35 кВ</t>
  </si>
  <si>
    <t>АПвПг 35 кВ</t>
  </si>
  <si>
    <t>Не выбрано</t>
  </si>
  <si>
    <t>0-15</t>
  </si>
  <si>
    <t>15-150</t>
  </si>
  <si>
    <t>150-670</t>
  </si>
  <si>
    <t>670-8900</t>
  </si>
  <si>
    <t>8900-</t>
  </si>
  <si>
    <t>Категория_надежности</t>
  </si>
  <si>
    <t>I</t>
  </si>
  <si>
    <t>II</t>
  </si>
  <si>
    <t>III</t>
  </si>
  <si>
    <t>1 428,75</t>
  </si>
  <si>
    <t>Прокладка воздушных линий по существующим опорам</t>
  </si>
  <si>
    <t>Прокладка воздушных линий по фасадам зданий</t>
  </si>
  <si>
    <t>Прокладка одной КЛ в траншее</t>
  </si>
  <si>
    <t>Прокладка одной КЛ в трубах</t>
  </si>
  <si>
    <t>Прокладка одной КЛ в трубах с восстановлением асфальта</t>
  </si>
  <si>
    <t>Прокладка двух КЛ в траншее</t>
  </si>
  <si>
    <t>Прокладка двух КЛ в трубах</t>
  </si>
  <si>
    <t>Прокладка двух КЛ в трубах с восстановлением асфальта</t>
  </si>
  <si>
    <t>Устройство закрытого перехода методом ГНБ</t>
  </si>
  <si>
    <t>Строительство мачтовых трансформаторных подстанций</t>
  </si>
  <si>
    <t>Строительство трансформаторных подстанций шкафного типа с одним трансформатором</t>
  </si>
  <si>
    <t>Строительство киосковых трансформаторных подстанций с одним трансформатором</t>
  </si>
  <si>
    <t>Строительство киосковых трансформаторных подстанций с двумя трансформаторами</t>
  </si>
  <si>
    <t>Строительство блочных трансформаторных подстанций типа «Контенент» с одним трансформатором</t>
  </si>
  <si>
    <t>Строительство блочных трансформаторных подстанций типа «Контенент» с двумя трансформаторами</t>
  </si>
  <si>
    <t>Строительство капитальных (кирпичных) трансформаторных подстанций с двумя трансформаторами</t>
  </si>
  <si>
    <t>Строительство распределительных трансформаторных подстанций</t>
  </si>
  <si>
    <t>Требуется</t>
  </si>
  <si>
    <t>Тpебуется</t>
  </si>
  <si>
    <t>Cтроительство киосковых трансформаторных подстанций с одним  трансформатором</t>
  </si>
  <si>
    <t>Cтроительство блочных трансформаторных подстанций с одним трансформатором</t>
  </si>
  <si>
    <t>Cтроительство блочных трансформаторных подстанций с двумя трансформаторами</t>
  </si>
  <si>
    <t>Cтроительство столбовой трансформаторной подстанции</t>
  </si>
  <si>
    <t>Пyнкт секционирования ПСС-10</t>
  </si>
  <si>
    <t>Открытый пyнкт переключения ОПП-10</t>
  </si>
  <si>
    <t>Закрытый пyнкт переключения ЗПП-10</t>
  </si>
  <si>
    <t>Пpокладка воздушных линий с установкой опор</t>
  </si>
  <si>
    <t>Пpокладка одной КЛ</t>
  </si>
  <si>
    <t>список_не_требуется</t>
  </si>
  <si>
    <t>Кто_строит</t>
  </si>
  <si>
    <t>ВЛ 35кВ</t>
  </si>
  <si>
    <t>Предприятие 1</t>
  </si>
  <si>
    <t>Предприятие 2</t>
  </si>
  <si>
    <t>Предприятие 3</t>
  </si>
  <si>
    <t>Предприятие 4</t>
  </si>
  <si>
    <t>Предприятие 5</t>
  </si>
  <si>
    <t>Предприятие 6</t>
  </si>
  <si>
    <t>Предприятие 7</t>
  </si>
  <si>
    <t>Предприятие 8</t>
  </si>
  <si>
    <t>Предприятие 9</t>
  </si>
  <si>
    <t>Предприятие 10</t>
  </si>
  <si>
    <t>Предприятие 11</t>
  </si>
  <si>
    <t>Предприятие 12</t>
  </si>
  <si>
    <t>Первое предприятие 1 остальные 0 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</si>
</sst>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Arial Narrow"/>
      <family val="2"/>
      <charset val="204"/>
    </font>
    <font>
      <sz val="10"/>
      <name val="Arial"/>
      <family val="2"/>
      <charset val="204"/>
    </font>
    <font>
      <u/>
      <sz val="12"/>
      <color theme="10"/>
      <name val="Arial Narrow"/>
      <family val="2"/>
      <charset val="204"/>
    </font>
    <font>
      <u/>
      <sz val="11"/>
      <color theme="1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0" fillId="2" borderId="1" xfId="0" applyFill="1" applyBorder="1"/>
    <xf numFmtId="0" fontId="0" fillId="3" borderId="2" xfId="0" applyFill="1" applyBorder="1"/>
    <xf numFmtId="0" fontId="0" fillId="4" borderId="4" xfId="0" applyFill="1" applyBorder="1"/>
    <xf numFmtId="0" fontId="0" fillId="4" borderId="5" xfId="0" applyFill="1" applyBorder="1"/>
    <xf numFmtId="0" fontId="0" fillId="0" borderId="0" xfId="0" applyFill="1" applyBorder="1"/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4" borderId="6" xfId="0" applyFill="1" applyBorder="1" applyAlignment="1">
      <alignment horizontal="left"/>
    </xf>
    <xf numFmtId="0" fontId="0" fillId="0" borderId="13" xfId="0" applyBorder="1"/>
    <xf numFmtId="0" fontId="0" fillId="0" borderId="8" xfId="0" applyBorder="1"/>
    <xf numFmtId="0" fontId="0" fillId="0" borderId="14" xfId="0" applyBorder="1"/>
    <xf numFmtId="0" fontId="0" fillId="0" borderId="9" xfId="0" applyBorder="1"/>
    <xf numFmtId="0" fontId="0" fillId="0" borderId="15" xfId="0" applyBorder="1"/>
    <xf numFmtId="0" fontId="0" fillId="0" borderId="10" xfId="0" applyBorder="1"/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1" xfId="0" applyBorder="1"/>
    <xf numFmtId="0" fontId="0" fillId="0" borderId="12" xfId="0" applyBorder="1"/>
    <xf numFmtId="0" fontId="0" fillId="0" borderId="24" xfId="0" applyBorder="1"/>
    <xf numFmtId="0" fontId="0" fillId="0" borderId="25" xfId="0" applyBorder="1"/>
    <xf numFmtId="0" fontId="6" fillId="0" borderId="2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6">
    <cellStyle name="Currency_TapePivot" xfId="2"/>
    <cellStyle name="Normal_TapePivot" xfId="3"/>
    <cellStyle name="Гиперссылка 2" xfId="4"/>
    <cellStyle name="Гиперссылка 3" xfId="5"/>
    <cellStyle name="Обычный" xfId="0" builtinId="0"/>
    <cellStyle name="Обычный 2" xfId="1"/>
  </cellStyles>
  <dxfs count="4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32"/>
  <sheetViews>
    <sheetView tabSelected="1" workbookViewId="0">
      <selection activeCell="E31" sqref="E31"/>
    </sheetView>
  </sheetViews>
  <sheetFormatPr defaultRowHeight="15" x14ac:dyDescent="0.25"/>
  <cols>
    <col min="1" max="1" width="85.140625" customWidth="1"/>
    <col min="3" max="3" width="23.28515625" customWidth="1"/>
    <col min="5" max="5" width="14.140625" customWidth="1"/>
    <col min="8" max="8" width="38.7109375" customWidth="1"/>
    <col min="9" max="9" width="21" customWidth="1"/>
    <col min="10" max="10" width="17" customWidth="1"/>
    <col min="13" max="13" width="13.140625" customWidth="1"/>
  </cols>
  <sheetData>
    <row r="1" spans="1:13" ht="15.75" thickBot="1" x14ac:dyDescent="0.3">
      <c r="A1" t="s">
        <v>0</v>
      </c>
      <c r="I1" t="s">
        <v>242</v>
      </c>
      <c r="M1" t="s">
        <v>243</v>
      </c>
    </row>
    <row r="2" spans="1:13" ht="15.75" thickBot="1" x14ac:dyDescent="0.3">
      <c r="A2" s="1" t="s">
        <v>2</v>
      </c>
      <c r="I2" t="s">
        <v>11</v>
      </c>
      <c r="M2">
        <v>1</v>
      </c>
    </row>
    <row r="3" spans="1:13" x14ac:dyDescent="0.25">
      <c r="A3" s="1" t="s">
        <v>245</v>
      </c>
      <c r="M3">
        <v>0</v>
      </c>
    </row>
    <row r="4" spans="1:13" x14ac:dyDescent="0.25">
      <c r="A4" s="2" t="s">
        <v>246</v>
      </c>
    </row>
    <row r="5" spans="1:13" x14ac:dyDescent="0.25">
      <c r="A5" s="2" t="s">
        <v>247</v>
      </c>
    </row>
    <row r="6" spans="1:13" x14ac:dyDescent="0.25">
      <c r="A6" s="2" t="s">
        <v>248</v>
      </c>
    </row>
    <row r="7" spans="1:13" x14ac:dyDescent="0.25">
      <c r="A7" s="2" t="s">
        <v>249</v>
      </c>
    </row>
    <row r="8" spans="1:13" x14ac:dyDescent="0.25">
      <c r="A8" s="2" t="s">
        <v>250</v>
      </c>
    </row>
    <row r="9" spans="1:13" x14ac:dyDescent="0.25">
      <c r="A9" s="2" t="s">
        <v>251</v>
      </c>
    </row>
    <row r="10" spans="1:13" x14ac:dyDescent="0.25">
      <c r="A10" s="2" t="s">
        <v>252</v>
      </c>
    </row>
    <row r="11" spans="1:13" x14ac:dyDescent="0.25">
      <c r="A11" s="2" t="s">
        <v>253</v>
      </c>
    </row>
    <row r="12" spans="1:13" x14ac:dyDescent="0.25">
      <c r="A12" s="2" t="s">
        <v>254</v>
      </c>
    </row>
    <row r="13" spans="1:13" x14ac:dyDescent="0.25">
      <c r="A13" s="2" t="s">
        <v>255</v>
      </c>
    </row>
    <row r="14" spans="1:13" x14ac:dyDescent="0.25">
      <c r="A14" s="2" t="s">
        <v>256</v>
      </c>
    </row>
    <row r="15" spans="1:13" x14ac:dyDescent="0.25">
      <c r="A15" s="5"/>
    </row>
    <row r="16" spans="1:13" x14ac:dyDescent="0.25">
      <c r="A16" s="5"/>
    </row>
    <row r="17" spans="1:10" x14ac:dyDescent="0.25">
      <c r="A17" s="5"/>
    </row>
    <row r="18" spans="1:10" x14ac:dyDescent="0.25">
      <c r="A18" s="5"/>
    </row>
    <row r="19" spans="1:10" x14ac:dyDescent="0.25">
      <c r="A19" s="5"/>
    </row>
    <row r="20" spans="1:10" x14ac:dyDescent="0.25">
      <c r="A20" s="5"/>
    </row>
    <row r="21" spans="1:10" x14ac:dyDescent="0.25">
      <c r="A21" s="5"/>
    </row>
    <row r="22" spans="1:10" x14ac:dyDescent="0.25">
      <c r="A22" s="5"/>
    </row>
    <row r="23" spans="1:10" x14ac:dyDescent="0.25">
      <c r="A23" s="5"/>
    </row>
    <row r="24" spans="1:10" x14ac:dyDescent="0.25">
      <c r="A24" s="5"/>
    </row>
    <row r="27" spans="1:10" ht="15.75" thickBot="1" x14ac:dyDescent="0.3"/>
    <row r="28" spans="1:10" x14ac:dyDescent="0.25">
      <c r="A28" s="3" t="s">
        <v>252</v>
      </c>
      <c r="B28">
        <v>1</v>
      </c>
      <c r="H28" t="s">
        <v>257</v>
      </c>
      <c r="I28">
        <f>IF(A28=A3,1,0)</f>
        <v>0</v>
      </c>
      <c r="J28" t="s">
        <v>11</v>
      </c>
    </row>
    <row r="29" spans="1:10" x14ac:dyDescent="0.25">
      <c r="A29" s="4" t="s">
        <v>232</v>
      </c>
      <c r="B29">
        <v>2</v>
      </c>
      <c r="I29">
        <f>IF(A29=$J$28,"не требуется",1)</f>
        <v>1</v>
      </c>
    </row>
    <row r="30" spans="1:10" x14ac:dyDescent="0.25">
      <c r="A30" s="4" t="s">
        <v>8</v>
      </c>
      <c r="B30">
        <v>3</v>
      </c>
      <c r="I30">
        <f>IF(A30=$J$28,"не требуется",1)</f>
        <v>1</v>
      </c>
    </row>
    <row r="31" spans="1:10" x14ac:dyDescent="0.25">
      <c r="A31" s="4" t="s">
        <v>200</v>
      </c>
      <c r="B31">
        <v>4</v>
      </c>
      <c r="I31">
        <f>IF(A31=$J$28,"не требуется",1)</f>
        <v>1</v>
      </c>
    </row>
    <row r="32" spans="1:10" ht="15.75" thickBot="1" x14ac:dyDescent="0.3">
      <c r="A32" s="13" t="s">
        <v>31</v>
      </c>
      <c r="B32">
        <v>5</v>
      </c>
      <c r="I32">
        <f>IF(A32=$J$28,"не требуется",1)</f>
        <v>1</v>
      </c>
    </row>
  </sheetData>
  <conditionalFormatting sqref="A29">
    <cfRule type="expression" dxfId="3" priority="4">
      <formula>ISNA(MATCH($A$29,Выбор_необходимость,))</formula>
    </cfRule>
  </conditionalFormatting>
  <conditionalFormatting sqref="A30">
    <cfRule type="expression" dxfId="2" priority="3">
      <formula>ISNA(MATCH($A$30,Выбор_типов,))</formula>
    </cfRule>
  </conditionalFormatting>
  <conditionalFormatting sqref="A31">
    <cfRule type="expression" dxfId="1" priority="2">
      <formula>ISNA(MATCH($A$31,Выбор_подтипов,))</formula>
    </cfRule>
  </conditionalFormatting>
  <conditionalFormatting sqref="A32">
    <cfRule type="expression" dxfId="0" priority="1">
      <formula>ISNA(MATCH($A$31,Выбор_подтипов,))</formula>
    </cfRule>
  </conditionalFormatting>
  <dataValidations count="10">
    <dataValidation type="list" allowBlank="1" showInputMessage="1" showErrorMessage="1" sqref="A28">
      <formula1>Предприятия</formula1>
    </dataValidation>
    <dataValidation type="list" allowBlank="1" showInputMessage="1" showErrorMessage="1" sqref="A11">
      <formula1>необходимость_стройки</formula1>
    </dataValidation>
    <dataValidation type="list" allowBlank="1" showInputMessage="1" showErrorMessage="1" sqref="A13:A15">
      <formula1>тип_строительства</formula1>
    </dataValidation>
    <dataValidation type="list" allowBlank="1" showInputMessage="1" showErrorMessage="1" sqref="A21:A23">
      <formula1>Мелкий_объект_02</formula1>
    </dataValidation>
    <dataValidation type="list" allowBlank="1" showInputMessage="1" showErrorMessage="1" sqref="A17:A19">
      <formula1>Мелкое_строительство</formula1>
    </dataValidation>
    <dataValidation type="list" allowBlank="1" showInputMessage="1" showErrorMessage="1" sqref="A29">
      <formula1>Выбор_необходимость</formula1>
    </dataValidation>
    <dataValidation type="list" allowBlank="1" showInputMessage="1" showErrorMessage="1" sqref="A30">
      <formula1>Выбор_типов</formula1>
    </dataValidation>
    <dataValidation type="list" allowBlank="1" showInputMessage="1" showErrorMessage="1" sqref="A31">
      <formula1>Выбор_подтипов</formula1>
    </dataValidation>
    <dataValidation type="list" allowBlank="1" showInputMessage="1" showErrorMessage="1" sqref="A32">
      <formula1>Выбор_объектов</formula1>
    </dataValidation>
    <dataValidation type="list" allowBlank="1" showInputMessage="1" showErrorMessage="1" sqref="I5">
      <formula1>список_не_требуется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92D050"/>
  </sheetPr>
  <dimension ref="A1:N14"/>
  <sheetViews>
    <sheetView topLeftCell="A2" workbookViewId="0">
      <selection activeCell="A3" sqref="A3:A14"/>
    </sheetView>
  </sheetViews>
  <sheetFormatPr defaultRowHeight="15" x14ac:dyDescent="0.25"/>
  <cols>
    <col min="1" max="1" width="58.42578125" bestFit="1" customWidth="1"/>
    <col min="2" max="2" width="23.140625" bestFit="1" customWidth="1"/>
    <col min="3" max="3" width="58.42578125" bestFit="1" customWidth="1"/>
    <col min="4" max="4" width="46" bestFit="1" customWidth="1"/>
    <col min="5" max="5" width="12.85546875" customWidth="1"/>
    <col min="6" max="6" width="19.7109375" bestFit="1" customWidth="1"/>
    <col min="7" max="7" width="56.5703125" bestFit="1" customWidth="1"/>
    <col min="8" max="8" width="36.42578125" bestFit="1" customWidth="1"/>
    <col min="9" max="9" width="31.85546875" bestFit="1" customWidth="1"/>
    <col min="10" max="10" width="52.140625" bestFit="1" customWidth="1"/>
    <col min="11" max="11" width="33.42578125" bestFit="1" customWidth="1"/>
    <col min="12" max="12" width="50.42578125" bestFit="1" customWidth="1"/>
    <col min="13" max="13" width="23.7109375" bestFit="1" customWidth="1"/>
    <col min="14" max="14" width="20" bestFit="1" customWidth="1"/>
    <col min="15" max="15" width="12.85546875" bestFit="1" customWidth="1"/>
  </cols>
  <sheetData>
    <row r="1" spans="1:14" x14ac:dyDescent="0.25">
      <c r="A1" t="s">
        <v>0</v>
      </c>
      <c r="B1" t="str">
        <f ca="1">INDIRECT(ADDRESS(ROW($A$1)-COLUMN($A$1)+COLUMN(),1))</f>
        <v>Выберите предприятие</v>
      </c>
      <c r="C1" t="str">
        <f t="shared" ref="C1:N1" ca="1" si="0">INDIRECT(ADDRESS(ROW($A$1)-COLUMN($A$1)+COLUMN(),1))</f>
        <v>Предприятие 1</v>
      </c>
      <c r="D1" t="str">
        <f t="shared" ca="1" si="0"/>
        <v>Предприятие 2</v>
      </c>
      <c r="E1" t="str">
        <f t="shared" ca="1" si="0"/>
        <v>Предприятие 3</v>
      </c>
      <c r="F1" t="str">
        <f t="shared" ca="1" si="0"/>
        <v>Предприятие 4</v>
      </c>
      <c r="G1" t="str">
        <f t="shared" ca="1" si="0"/>
        <v>Предприятие 5</v>
      </c>
      <c r="H1" t="str">
        <f t="shared" ca="1" si="0"/>
        <v>Предприятие 6</v>
      </c>
      <c r="I1" t="str">
        <f t="shared" ca="1" si="0"/>
        <v>Предприятие 7</v>
      </c>
      <c r="J1" t="str">
        <f t="shared" ca="1" si="0"/>
        <v>Предприятие 8</v>
      </c>
      <c r="K1" t="str">
        <f t="shared" ca="1" si="0"/>
        <v>Предприятие 9</v>
      </c>
      <c r="L1" t="str">
        <f t="shared" ca="1" si="0"/>
        <v>Предприятие 10</v>
      </c>
      <c r="M1" t="str">
        <f t="shared" ca="1" si="0"/>
        <v>Предприятие 11</v>
      </c>
      <c r="N1" t="str">
        <f t="shared" ca="1" si="0"/>
        <v>Предприятие 12</v>
      </c>
    </row>
    <row r="2" spans="1:14" x14ac:dyDescent="0.25">
      <c r="A2" t="s">
        <v>2</v>
      </c>
      <c r="B2" t="s">
        <v>11</v>
      </c>
      <c r="C2" t="s">
        <v>231</v>
      </c>
      <c r="D2" t="s">
        <v>232</v>
      </c>
      <c r="E2" t="s">
        <v>232</v>
      </c>
      <c r="F2" t="s">
        <v>232</v>
      </c>
      <c r="G2" t="s">
        <v>232</v>
      </c>
      <c r="H2" t="s">
        <v>232</v>
      </c>
      <c r="I2" t="s">
        <v>232</v>
      </c>
      <c r="J2" t="s">
        <v>232</v>
      </c>
      <c r="K2" t="s">
        <v>232</v>
      </c>
      <c r="L2" t="s">
        <v>232</v>
      </c>
      <c r="M2" t="s">
        <v>232</v>
      </c>
      <c r="N2" t="s">
        <v>232</v>
      </c>
    </row>
    <row r="3" spans="1:14" x14ac:dyDescent="0.25">
      <c r="A3" t="s">
        <v>245</v>
      </c>
      <c r="C3" t="s">
        <v>11</v>
      </c>
      <c r="D3" t="s">
        <v>11</v>
      </c>
      <c r="E3" t="s">
        <v>11</v>
      </c>
      <c r="F3" t="s">
        <v>11</v>
      </c>
      <c r="G3" t="s">
        <v>11</v>
      </c>
      <c r="H3" t="s">
        <v>11</v>
      </c>
      <c r="I3" t="s">
        <v>11</v>
      </c>
      <c r="J3" t="s">
        <v>11</v>
      </c>
      <c r="K3" t="s">
        <v>11</v>
      </c>
      <c r="L3" t="s">
        <v>11</v>
      </c>
      <c r="M3" t="s">
        <v>11</v>
      </c>
      <c r="N3" t="s">
        <v>11</v>
      </c>
    </row>
    <row r="4" spans="1:14" x14ac:dyDescent="0.25">
      <c r="A4" t="s">
        <v>246</v>
      </c>
    </row>
    <row r="5" spans="1:14" x14ac:dyDescent="0.25">
      <c r="A5" t="s">
        <v>247</v>
      </c>
    </row>
    <row r="6" spans="1:14" x14ac:dyDescent="0.25">
      <c r="A6" t="s">
        <v>248</v>
      </c>
    </row>
    <row r="7" spans="1:14" x14ac:dyDescent="0.25">
      <c r="A7" t="s">
        <v>249</v>
      </c>
    </row>
    <row r="8" spans="1:14" x14ac:dyDescent="0.25">
      <c r="A8" t="s">
        <v>250</v>
      </c>
    </row>
    <row r="9" spans="1:14" x14ac:dyDescent="0.25">
      <c r="A9" t="s">
        <v>251</v>
      </c>
    </row>
    <row r="10" spans="1:14" x14ac:dyDescent="0.25">
      <c r="A10" t="s">
        <v>252</v>
      </c>
    </row>
    <row r="11" spans="1:14" x14ac:dyDescent="0.25">
      <c r="A11" t="s">
        <v>253</v>
      </c>
    </row>
    <row r="12" spans="1:14" x14ac:dyDescent="0.25">
      <c r="A12" t="s">
        <v>254</v>
      </c>
    </row>
    <row r="13" spans="1:14" x14ac:dyDescent="0.25">
      <c r="A13" t="s">
        <v>255</v>
      </c>
    </row>
    <row r="14" spans="1:14" x14ac:dyDescent="0.25">
      <c r="A14" t="s">
        <v>256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28"/>
  <sheetViews>
    <sheetView workbookViewId="0">
      <selection activeCell="C2" sqref="C2"/>
    </sheetView>
  </sheetViews>
  <sheetFormatPr defaultRowHeight="15" x14ac:dyDescent="0.25"/>
  <cols>
    <col min="1" max="1" width="24.140625" customWidth="1"/>
    <col min="2" max="2" width="15.85546875" customWidth="1"/>
    <col min="3" max="3" width="22.42578125" customWidth="1"/>
    <col min="4" max="4" width="16.140625" customWidth="1"/>
    <col min="5" max="5" width="20" bestFit="1" customWidth="1"/>
    <col min="6" max="6" width="12.85546875" bestFit="1" customWidth="1"/>
    <col min="7" max="7" width="20" bestFit="1" customWidth="1"/>
    <col min="8" max="8" width="12.85546875" bestFit="1" customWidth="1"/>
    <col min="9" max="9" width="20" bestFit="1" customWidth="1"/>
    <col min="10" max="10" width="12.85546875" bestFit="1" customWidth="1"/>
    <col min="11" max="11" width="20" bestFit="1" customWidth="1"/>
    <col min="12" max="12" width="12.85546875" bestFit="1" customWidth="1"/>
    <col min="13" max="13" width="20" bestFit="1" customWidth="1"/>
    <col min="14" max="14" width="12.85546875" bestFit="1" customWidth="1"/>
    <col min="15" max="15" width="20" bestFit="1" customWidth="1"/>
    <col min="16" max="16" width="12.85546875" bestFit="1" customWidth="1"/>
    <col min="17" max="17" width="20" bestFit="1" customWidth="1"/>
    <col min="18" max="18" width="12.85546875" bestFit="1" customWidth="1"/>
    <col min="19" max="19" width="20" bestFit="1" customWidth="1"/>
    <col min="20" max="20" width="12.85546875" bestFit="1" customWidth="1"/>
    <col min="21" max="21" width="20" bestFit="1" customWidth="1"/>
    <col min="22" max="22" width="12.85546875" bestFit="1" customWidth="1"/>
    <col min="23" max="23" width="20" bestFit="1" customWidth="1"/>
    <col min="24" max="24" width="12.85546875" bestFit="1" customWidth="1"/>
    <col min="25" max="25" width="20" bestFit="1" customWidth="1"/>
  </cols>
  <sheetData>
    <row r="1" spans="1:5" x14ac:dyDescent="0.25">
      <c r="A1" t="s">
        <v>4</v>
      </c>
      <c r="B1" t="str">
        <f ca="1">INDIRECT(ADDRESS(ROW($A$1)-COLUMN($A$1)+COLUMN(),1))</f>
        <v>не требуется</v>
      </c>
      <c r="C1">
        <f t="shared" ref="C1:E1" ca="1" si="0">INDIRECT(ADDRESS(ROW($A$1)-COLUMN($A$1)+COLUMN(),1))</f>
        <v>1</v>
      </c>
      <c r="D1" t="str">
        <f t="shared" ca="1" si="0"/>
        <v>не требуется</v>
      </c>
      <c r="E1">
        <f t="shared" ca="1" si="0"/>
        <v>0</v>
      </c>
    </row>
    <row r="2" spans="1:5" x14ac:dyDescent="0.25">
      <c r="A2" t="str">
        <f ca="1">IFERROR(INDEX(Выберите_предприятие,--RIGHT(SMALL(Строки_Столбцы_Предприятия,ROW(Z1)),2),--LEFT(SMALL(Строки_Столбцы_Предприятия,ROW(Z1)),LEN(SMALL(Строки_Столбцы_Предприятия,ROW(Z1)))-2)),"")</f>
        <v>не требуется</v>
      </c>
      <c r="B2" t="s">
        <v>11</v>
      </c>
      <c r="C2" t="s">
        <v>11</v>
      </c>
      <c r="D2" t="s">
        <v>11</v>
      </c>
      <c r="E2" t="s">
        <v>11</v>
      </c>
    </row>
    <row r="3" spans="1:5" x14ac:dyDescent="0.25">
      <c r="A3">
        <v>1</v>
      </c>
      <c r="C3" t="s">
        <v>5</v>
      </c>
      <c r="E3" t="s">
        <v>8</v>
      </c>
    </row>
    <row r="4" spans="1:5" x14ac:dyDescent="0.25">
      <c r="A4" t="str">
        <f ca="1">IFERROR(INDEX(Выберите_предприятие,--RIGHT(SMALL(Строки_Столбцы_Предприятия,ROW(Z3)),2),--LEFT(SMALL(Строки_Столбцы_Предприятия,ROW(Z3)),LEN(SMALL(Строки_Столбцы_Предприятия,ROW(Z3)))-2)),"")</f>
        <v>не требуется</v>
      </c>
      <c r="C4" t="s">
        <v>6</v>
      </c>
      <c r="E4" t="s">
        <v>9</v>
      </c>
    </row>
    <row r="5" spans="1:5" x14ac:dyDescent="0.25">
      <c r="A5">
        <v>0</v>
      </c>
      <c r="C5" t="s">
        <v>7</v>
      </c>
      <c r="E5" t="s">
        <v>10</v>
      </c>
    </row>
    <row r="28" spans="1:1" x14ac:dyDescent="0.25">
      <c r="A28" t="str">
        <f ca="1">IFERROR(INDEX(Выберите_предприятие,--RIGHT(SMALL(Строки_Столбцы_Предприятия,ROW(Z27)),2),--LEFT(SMALL(Строки_Столбцы_Предприятия,ROW(Z27)),LEN(SMALL(Строки_Столбцы_Предприятия,ROW(Z27)))-2)),""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I33"/>
  <sheetViews>
    <sheetView topLeftCell="C2" workbookViewId="0">
      <selection activeCell="D4" sqref="D4"/>
    </sheetView>
  </sheetViews>
  <sheetFormatPr defaultRowHeight="15" x14ac:dyDescent="0.25"/>
  <cols>
    <col min="1" max="1" width="25.28515625" customWidth="1"/>
    <col min="2" max="2" width="39.85546875" customWidth="1"/>
    <col min="3" max="3" width="51" customWidth="1"/>
    <col min="4" max="4" width="37.42578125" customWidth="1"/>
    <col min="5" max="5" width="81.5703125" bestFit="1" customWidth="1"/>
    <col min="6" max="6" width="25.5703125" bestFit="1" customWidth="1"/>
    <col min="7" max="7" width="53.7109375" bestFit="1" customWidth="1"/>
    <col min="8" max="8" width="55.85546875" bestFit="1" customWidth="1"/>
    <col min="9" max="9" width="97.5703125" bestFit="1" customWidth="1"/>
    <col min="10" max="10" width="12.85546875" bestFit="1" customWidth="1"/>
  </cols>
  <sheetData>
    <row r="1" spans="1:9" x14ac:dyDescent="0.25">
      <c r="A1" t="s">
        <v>3</v>
      </c>
      <c r="B1" t="str">
        <f ca="1">INDIRECT(ADDRESS(ROW($A$1)-COLUMN($A$1)+COLUMN(),1))</f>
        <v>не требуется</v>
      </c>
      <c r="C1" t="str">
        <f t="shared" ref="C1:I1" ca="1" si="0">INDIRECT(ADDRESS(ROW($A$1)-COLUMN($A$1)+COLUMN(),1))</f>
        <v>Строительство ВЛ 01</v>
      </c>
      <c r="D1" t="str">
        <f t="shared" ca="1" si="0"/>
        <v>Строительство КЛ 01</v>
      </c>
      <c r="E1" t="str">
        <f t="shared" ca="1" si="0"/>
        <v>Строительство ТП 01</v>
      </c>
      <c r="F1" t="str">
        <f t="shared" ca="1" si="0"/>
        <v>не требуется</v>
      </c>
      <c r="G1" t="str">
        <f t="shared" ca="1" si="0"/>
        <v>Строительство ВЛ 02</v>
      </c>
      <c r="H1" t="str">
        <f t="shared" ca="1" si="0"/>
        <v>Строительство КЛ 02</v>
      </c>
      <c r="I1" t="str">
        <f t="shared" ca="1" si="0"/>
        <v>Строительство ТП 02</v>
      </c>
    </row>
    <row r="2" spans="1:9" x14ac:dyDescent="0.25">
      <c r="A2" t="s">
        <v>11</v>
      </c>
      <c r="B2" t="s">
        <v>11</v>
      </c>
      <c r="C2" t="s">
        <v>11</v>
      </c>
      <c r="D2" t="s">
        <v>11</v>
      </c>
      <c r="E2" t="s">
        <v>11</v>
      </c>
      <c r="F2" t="s">
        <v>11</v>
      </c>
      <c r="G2" t="s">
        <v>11</v>
      </c>
      <c r="H2" t="s">
        <v>11</v>
      </c>
      <c r="I2" t="s">
        <v>11</v>
      </c>
    </row>
    <row r="3" spans="1:9" x14ac:dyDescent="0.25">
      <c r="A3" t="s">
        <v>5</v>
      </c>
      <c r="C3" t="s">
        <v>240</v>
      </c>
      <c r="D3" t="s">
        <v>241</v>
      </c>
      <c r="E3" t="s">
        <v>233</v>
      </c>
      <c r="G3" t="s">
        <v>200</v>
      </c>
      <c r="H3" t="s">
        <v>216</v>
      </c>
      <c r="I3" t="s">
        <v>223</v>
      </c>
    </row>
    <row r="4" spans="1:9" x14ac:dyDescent="0.25">
      <c r="A4" t="s">
        <v>6</v>
      </c>
      <c r="E4" t="s">
        <v>234</v>
      </c>
      <c r="G4" t="s">
        <v>214</v>
      </c>
      <c r="H4" t="s">
        <v>217</v>
      </c>
      <c r="I4" t="s">
        <v>224</v>
      </c>
    </row>
    <row r="5" spans="1:9" x14ac:dyDescent="0.25">
      <c r="A5" t="s">
        <v>7</v>
      </c>
      <c r="E5" t="s">
        <v>235</v>
      </c>
      <c r="G5" t="s">
        <v>215</v>
      </c>
      <c r="H5" t="s">
        <v>218</v>
      </c>
      <c r="I5" t="s">
        <v>225</v>
      </c>
    </row>
    <row r="6" spans="1:9" x14ac:dyDescent="0.25">
      <c r="A6" t="s">
        <v>11</v>
      </c>
      <c r="E6" t="s">
        <v>236</v>
      </c>
      <c r="H6" t="s">
        <v>219</v>
      </c>
      <c r="I6" t="s">
        <v>226</v>
      </c>
    </row>
    <row r="7" spans="1:9" x14ac:dyDescent="0.25">
      <c r="A7" t="s">
        <v>8</v>
      </c>
      <c r="E7" t="s">
        <v>237</v>
      </c>
      <c r="H7" t="s">
        <v>220</v>
      </c>
      <c r="I7" t="s">
        <v>12</v>
      </c>
    </row>
    <row r="8" spans="1:9" x14ac:dyDescent="0.25">
      <c r="A8" t="s">
        <v>9</v>
      </c>
      <c r="E8" t="s">
        <v>238</v>
      </c>
      <c r="H8" t="s">
        <v>221</v>
      </c>
      <c r="I8" t="s">
        <v>13</v>
      </c>
    </row>
    <row r="9" spans="1:9" x14ac:dyDescent="0.25">
      <c r="A9" t="s">
        <v>10</v>
      </c>
      <c r="E9" t="s">
        <v>239</v>
      </c>
      <c r="H9" t="s">
        <v>222</v>
      </c>
      <c r="I9" t="s">
        <v>227</v>
      </c>
    </row>
    <row r="10" spans="1:9" x14ac:dyDescent="0.25">
      <c r="A10" t="str">
        <f ca="1">IFERROR(INDEX(Необходимость_строительства,--RIGHT(SMALL(Строки_Столбцы_данет,ROW(#REF!)),2),--LEFT(SMALL(Строки_Столбцы_данет,ROW(#REF!)),LEN(SMALL(Строки_Столбцы_данет,ROW(#REF!)))-2)),"")</f>
        <v/>
      </c>
      <c r="I10" t="s">
        <v>228</v>
      </c>
    </row>
    <row r="11" spans="1:9" x14ac:dyDescent="0.25">
      <c r="A11" t="str">
        <f ca="1">IFERROR(INDEX(Необходимость_строительства,--RIGHT(SMALL(Строки_Столбцы_данет,ROW(#REF!)),2),--LEFT(SMALL(Строки_Столбцы_данет,ROW(#REF!)),LEN(SMALL(Строки_Столбцы_данет,ROW(#REF!)))-2)),"")</f>
        <v/>
      </c>
      <c r="I11" t="s">
        <v>229</v>
      </c>
    </row>
    <row r="12" spans="1:9" x14ac:dyDescent="0.25">
      <c r="A12" t="str">
        <f ca="1">IFERROR(INDEX(Необходимость_строительства,--RIGHT(SMALL(Строки_Столбцы_данет,ROW(#REF!)),2),--LEFT(SMALL(Строки_Столбцы_данет,ROW(#REF!)),LEN(SMALL(Строки_Столбцы_данет,ROW(#REF!)))-2)),"")</f>
        <v/>
      </c>
      <c r="I12" t="s">
        <v>230</v>
      </c>
    </row>
    <row r="13" spans="1:9" x14ac:dyDescent="0.25">
      <c r="A13" t="str">
        <f ca="1">IFERROR(INDEX(Необходимость_строительства,--RIGHT(SMALL(Строки_Столбцы_данет,ROW(#REF!)),2),--LEFT(SMALL(Строки_Столбцы_данет,ROW(#REF!)),LEN(SMALL(Строки_Столбцы_данет,ROW(#REF!)))-2)),"")</f>
        <v/>
      </c>
    </row>
    <row r="14" spans="1:9" x14ac:dyDescent="0.25">
      <c r="A14" t="str">
        <f ca="1">IFERROR(INDEX(Необходимость_строительства,--RIGHT(SMALL(Строки_Столбцы_данет,ROW(#REF!)),2),--LEFT(SMALL(Строки_Столбцы_данет,ROW(#REF!)),LEN(SMALL(Строки_Столбцы_данет,ROW(#REF!)))-2)),"")</f>
        <v/>
      </c>
    </row>
    <row r="15" spans="1:9" x14ac:dyDescent="0.25">
      <c r="A15" t="str">
        <f ca="1">IFERROR(INDEX(Необходимость_строительства,--RIGHT(SMALL(Строки_Столбцы_данет,ROW(#REF!)),2),--LEFT(SMALL(Строки_Столбцы_данет,ROW(#REF!)),LEN(SMALL(Строки_Столбцы_данет,ROW(#REF!)))-2)),"")</f>
        <v/>
      </c>
    </row>
    <row r="16" spans="1:9" x14ac:dyDescent="0.25">
      <c r="A16" t="str">
        <f ca="1">IFERROR(INDEX(Необходимость_строительства,--RIGHT(SMALL(Строки_Столбцы_данет,ROW(#REF!)),2),--LEFT(SMALL(Строки_Столбцы_данет,ROW(#REF!)),LEN(SMALL(Строки_Столбцы_данет,ROW(#REF!)))-2)),"")</f>
        <v/>
      </c>
    </row>
    <row r="17" spans="1:1" x14ac:dyDescent="0.25">
      <c r="A17" t="str">
        <f ca="1">IFERROR(INDEX(Необходимость_строительства,--RIGHT(SMALL(Строки_Столбцы_данет,ROW(#REF!)),2),--LEFT(SMALL(Строки_Столбцы_данет,ROW(#REF!)),LEN(SMALL(Строки_Столбцы_данет,ROW(#REF!)))-2)),"")</f>
        <v/>
      </c>
    </row>
    <row r="18" spans="1:1" x14ac:dyDescent="0.25">
      <c r="A18" t="str">
        <f ca="1">IFERROR(INDEX(Необходимость_строительства,--RIGHT(SMALL(Строки_Столбцы_данет,ROW(#REF!)),2),--LEFT(SMALL(Строки_Столбцы_данет,ROW(#REF!)),LEN(SMALL(Строки_Столбцы_данет,ROW(#REF!)))-2)),"")</f>
        <v/>
      </c>
    </row>
    <row r="19" spans="1:1" x14ac:dyDescent="0.25">
      <c r="A19" t="str">
        <f ca="1">IFERROR(INDEX(Необходимость_строительства,--RIGHT(SMALL(Строки_Столбцы_данет,ROW(#REF!)),2),--LEFT(SMALL(Строки_Столбцы_данет,ROW(#REF!)),LEN(SMALL(Строки_Столбцы_данет,ROW(#REF!)))-2)),"")</f>
        <v/>
      </c>
    </row>
    <row r="20" spans="1:1" x14ac:dyDescent="0.25">
      <c r="A20" t="str">
        <f ca="1">IFERROR(INDEX(Необходимость_строительства,--RIGHT(SMALL(Строки_Столбцы_данет,ROW(#REF!)),2),--LEFT(SMALL(Строки_Столбцы_данет,ROW(#REF!)),LEN(SMALL(Строки_Столбцы_данет,ROW(#REF!)))-2)),"")</f>
        <v/>
      </c>
    </row>
    <row r="21" spans="1:1" x14ac:dyDescent="0.25">
      <c r="A21" t="str">
        <f ca="1">IFERROR(INDEX(Необходимость_строительства,--RIGHT(SMALL(Строки_Столбцы_данет,ROW(#REF!)),2),--LEFT(SMALL(Строки_Столбцы_данет,ROW(#REF!)),LEN(SMALL(Строки_Столбцы_данет,ROW(#REF!)))-2)),"")</f>
        <v/>
      </c>
    </row>
    <row r="22" spans="1:1" x14ac:dyDescent="0.25">
      <c r="A22" t="str">
        <f ca="1">IFERROR(INDEX(Необходимость_строительства,--RIGHT(SMALL(Строки_Столбцы_данет,ROW(#REF!)),2),--LEFT(SMALL(Строки_Столбцы_данет,ROW(#REF!)),LEN(SMALL(Строки_Столбцы_данет,ROW(#REF!)))-2)),"")</f>
        <v/>
      </c>
    </row>
    <row r="23" spans="1:1" x14ac:dyDescent="0.25">
      <c r="A23" t="str">
        <f ca="1">IFERROR(INDEX(Необходимость_строительства,--RIGHT(SMALL(Строки_Столбцы_данет,ROW(#REF!)),2),--LEFT(SMALL(Строки_Столбцы_данет,ROW(#REF!)),LEN(SMALL(Строки_Столбцы_данет,ROW(#REF!)))-2)),"")</f>
        <v/>
      </c>
    </row>
    <row r="24" spans="1:1" x14ac:dyDescent="0.25">
      <c r="A24" t="str">
        <f ca="1">IFERROR(INDEX(Необходимость_строительства,--RIGHT(SMALL(Строки_Столбцы_данет,ROW(#REF!)),2),--LEFT(SMALL(Строки_Столбцы_данет,ROW(#REF!)),LEN(SMALL(Строки_Столбцы_данет,ROW(#REF!)))-2)),"")</f>
        <v/>
      </c>
    </row>
    <row r="25" spans="1:1" x14ac:dyDescent="0.25">
      <c r="A25" t="str">
        <f ca="1">IFERROR(INDEX(Необходимость_строительства,--RIGHT(SMALL(Строки_Столбцы_данет,ROW(#REF!)),2),--LEFT(SMALL(Строки_Столбцы_данет,ROW(#REF!)),LEN(SMALL(Строки_Столбцы_данет,ROW(#REF!)))-2)),"")</f>
        <v/>
      </c>
    </row>
    <row r="26" spans="1:1" x14ac:dyDescent="0.25">
      <c r="A26" t="str">
        <f ca="1">IFERROR(INDEX(Необходимость_строительства,--RIGHT(SMALL(Строки_Столбцы_данет,ROW(#REF!)),2),--LEFT(SMALL(Строки_Столбцы_данет,ROW(#REF!)),LEN(SMALL(Строки_Столбцы_данет,ROW(#REF!)))-2)),"")</f>
        <v/>
      </c>
    </row>
    <row r="27" spans="1:1" x14ac:dyDescent="0.25">
      <c r="A27" t="str">
        <f ca="1">IFERROR(INDEX(Необходимость_строительства,--RIGHT(SMALL(Строки_Столбцы_данет,ROW(#REF!)),2),--LEFT(SMALL(Строки_Столбцы_данет,ROW(#REF!)),LEN(SMALL(Строки_Столбцы_данет,ROW(#REF!)))-2)),"")</f>
        <v/>
      </c>
    </row>
    <row r="28" spans="1:1" x14ac:dyDescent="0.25">
      <c r="A28" t="str">
        <f ca="1">IFERROR(INDEX(Необходимость_строительства,--RIGHT(SMALL(Строки_Столбцы_данет,ROW(#REF!)),2),--LEFT(SMALL(Строки_Столбцы_данет,ROW(#REF!)),LEN(SMALL(Строки_Столбцы_данет,ROW(#REF!)))-2)),"")</f>
        <v/>
      </c>
    </row>
    <row r="29" spans="1:1" x14ac:dyDescent="0.25">
      <c r="A29" t="str">
        <f ca="1">IFERROR(INDEX(Необходимость_строительства,--RIGHT(SMALL(Строки_Столбцы_данет,ROW(#REF!)),2),--LEFT(SMALL(Строки_Столбцы_данет,ROW(#REF!)),LEN(SMALL(Строки_Столбцы_данет,ROW(#REF!)))-2)),"")</f>
        <v/>
      </c>
    </row>
    <row r="30" spans="1:1" x14ac:dyDescent="0.25">
      <c r="A30" t="str">
        <f ca="1">IFERROR(INDEX(Необходимость_строительства,--RIGHT(SMALL(Строки_Столбцы_данет,ROW(#REF!)),2),--LEFT(SMALL(Строки_Столбцы_данет,ROW(#REF!)),LEN(SMALL(Строки_Столбцы_данет,ROW(#REF!)))-2)),"")</f>
        <v/>
      </c>
    </row>
    <row r="31" spans="1:1" x14ac:dyDescent="0.25">
      <c r="A31" t="str">
        <f ca="1">IFERROR(INDEX(Необходимость_строительства,--RIGHT(SMALL(Строки_Столбцы_данет,ROW(#REF!)),2),--LEFT(SMALL(Строки_Столбцы_данет,ROW(#REF!)),LEN(SMALL(Строки_Столбцы_данет,ROW(#REF!)))-2)),"")</f>
        <v/>
      </c>
    </row>
    <row r="32" spans="1:1" x14ac:dyDescent="0.25">
      <c r="A32" t="str">
        <f ca="1">IFERROR(INDEX(Необходимость_строительства,--RIGHT(SMALL(Строки_Столбцы_данет,ROW(#REF!)),2),--LEFT(SMALL(Строки_Столбцы_данет,ROW(#REF!)),LEN(SMALL(Строки_Столбцы_данет,ROW(#REF!)))-2)),"")</f>
        <v/>
      </c>
    </row>
    <row r="33" spans="1:1" x14ac:dyDescent="0.25">
      <c r="A33" t="str">
        <f ca="1">IFERROR(INDEX(Необходимость_строительства,--RIGHT(SMALL(Строки_Столбцы_данет,ROW(#REF!)),2),--LEFT(SMALL(Строки_Столбцы_данет,ROW(#REF!)),LEN(SMALL(Строки_Столбцы_данет,ROW(#REF!)))-2)),"")</f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F161"/>
  <sheetViews>
    <sheetView zoomScaleNormal="100" workbookViewId="0">
      <selection activeCell="C2" sqref="C2"/>
    </sheetView>
  </sheetViews>
  <sheetFormatPr defaultRowHeight="15" x14ac:dyDescent="0.25"/>
  <cols>
    <col min="1" max="1" width="97.5703125" style="12" bestFit="1" customWidth="1"/>
    <col min="2" max="2" width="21.85546875" style="12" customWidth="1"/>
    <col min="3" max="3" width="45.85546875" style="12" bestFit="1" customWidth="1"/>
    <col min="4" max="4" width="27.7109375" style="12" customWidth="1"/>
    <col min="5" max="5" width="81.5703125" style="12" bestFit="1" customWidth="1"/>
    <col min="6" max="6" width="79.42578125" style="12" bestFit="1" customWidth="1"/>
    <col min="7" max="7" width="80" style="12" bestFit="1" customWidth="1"/>
    <col min="8" max="8" width="55.140625" style="12" bestFit="1" customWidth="1"/>
    <col min="9" max="9" width="30.42578125" style="12" bestFit="1" customWidth="1"/>
    <col min="10" max="10" width="38.140625" style="12" bestFit="1" customWidth="1"/>
    <col min="11" max="11" width="37.28515625" style="12" bestFit="1" customWidth="1"/>
    <col min="12" max="12" width="12.85546875" style="12" bestFit="1" customWidth="1"/>
    <col min="13" max="13" width="45.85546875" style="12" bestFit="1" customWidth="1"/>
    <col min="14" max="14" width="53.7109375" style="12" bestFit="1" customWidth="1"/>
    <col min="15" max="15" width="46.7109375" style="12" bestFit="1" customWidth="1"/>
    <col min="16" max="16" width="32.7109375" style="12" bestFit="1" customWidth="1"/>
    <col min="17" max="17" width="35" style="12" bestFit="1" customWidth="1"/>
    <col min="18" max="18" width="55.85546875" style="12" bestFit="1" customWidth="1"/>
    <col min="19" max="19" width="28.7109375" style="12" bestFit="1" customWidth="1"/>
    <col min="20" max="20" width="26.85546875" style="12" bestFit="1" customWidth="1"/>
    <col min="21" max="21" width="54.140625" style="12" bestFit="1" customWidth="1"/>
    <col min="22" max="22" width="43.7109375" style="12" bestFit="1" customWidth="1"/>
    <col min="23" max="23" width="54.5703125" style="12" bestFit="1" customWidth="1"/>
    <col min="24" max="24" width="85.140625" style="12" bestFit="1" customWidth="1"/>
    <col min="25" max="25" width="81.140625" style="12" bestFit="1" customWidth="1"/>
    <col min="26" max="26" width="81.7109375" style="12" bestFit="1" customWidth="1"/>
    <col min="27" max="27" width="79.42578125" style="12" bestFit="1" customWidth="1"/>
    <col min="28" max="28" width="80" style="12" bestFit="1" customWidth="1"/>
    <col min="29" max="29" width="97" style="12" bestFit="1" customWidth="1"/>
    <col min="30" max="30" width="97.5703125" style="12" bestFit="1" customWidth="1"/>
    <col min="31" max="31" width="96.42578125" style="12" bestFit="1" customWidth="1"/>
    <col min="32" max="32" width="64.7109375" style="12" bestFit="1" customWidth="1"/>
    <col min="33" max="16384" width="9.140625" style="12"/>
  </cols>
  <sheetData>
    <row r="1" spans="1:32" x14ac:dyDescent="0.25">
      <c r="A1" s="12" t="s">
        <v>1</v>
      </c>
      <c r="B1" s="12" t="str">
        <f ca="1">INDIRECT(ADDRESS(ROW($A$1)-COLUMN($A$1)+COLUMN(),1))</f>
        <v>не требуется</v>
      </c>
      <c r="C1" s="12" t="str">
        <f t="shared" ref="C1:AF1" ca="1" si="0">INDIRECT(ADDRESS(ROW($A$1)-COLUMN($A$1)+COLUMN(),1))</f>
        <v>Пpокладка воздушных линий с установкой опор</v>
      </c>
      <c r="D1" s="12" t="str">
        <f t="shared" ca="1" si="0"/>
        <v>Пpокладка одной КЛ</v>
      </c>
      <c r="E1" s="12" t="str">
        <f t="shared" ca="1" si="0"/>
        <v>Cтроительство киосковых трансформаторных подстанций с одним  трансформатором</v>
      </c>
      <c r="F1" s="12" t="str">
        <f t="shared" ca="1" si="0"/>
        <v>Cтроительство блочных трансформаторных подстанций с одним трансформатором</v>
      </c>
      <c r="G1" s="12" t="str">
        <f t="shared" ca="1" si="0"/>
        <v>Cтроительство блочных трансформаторных подстанций с двумя трансформаторами</v>
      </c>
      <c r="H1" s="12" t="str">
        <f t="shared" ca="1" si="0"/>
        <v>Cтроительство столбовой трансформаторной подстанции</v>
      </c>
      <c r="I1" s="12" t="str">
        <f t="shared" ca="1" si="0"/>
        <v>Пyнкт секционирования ПСС-10</v>
      </c>
      <c r="J1" s="12" t="str">
        <f t="shared" ca="1" si="0"/>
        <v>Открытый пyнкт переключения ОПП-10</v>
      </c>
      <c r="K1" s="12" t="str">
        <f t="shared" ca="1" si="0"/>
        <v>Закрытый пyнкт переключения ЗПП-10</v>
      </c>
      <c r="L1" s="12" t="str">
        <f t="shared" ca="1" si="0"/>
        <v>не требуется</v>
      </c>
      <c r="M1" s="12" t="str">
        <f t="shared" ca="1" si="0"/>
        <v>Прокладка воздушных линий с установкой опор</v>
      </c>
      <c r="N1" s="12" t="str">
        <f t="shared" ca="1" si="0"/>
        <v>Прокладка воздушных линий по существующим опорам</v>
      </c>
      <c r="O1" s="12" t="str">
        <f t="shared" ca="1" si="0"/>
        <v>Прокладка воздушных линий по фасадам зданий</v>
      </c>
      <c r="P1" s="12" t="str">
        <f t="shared" ca="1" si="0"/>
        <v>Прокладка одной КЛ в траншее</v>
      </c>
      <c r="Q1" s="12" t="str">
        <f t="shared" ca="1" si="0"/>
        <v>Прокладка одной КЛ в трубах</v>
      </c>
      <c r="R1" s="12" t="str">
        <f t="shared" ca="1" si="0"/>
        <v>Прокладка одной КЛ в трубах с восстановлением асфальта</v>
      </c>
      <c r="S1" s="12" t="str">
        <f t="shared" ca="1" si="0"/>
        <v>Прокладка двух КЛ в траншее</v>
      </c>
      <c r="T1" s="12" t="str">
        <f t="shared" ca="1" si="0"/>
        <v>Прокладка двух КЛ в трубах</v>
      </c>
      <c r="U1" s="12" t="str">
        <f t="shared" ca="1" si="0"/>
        <v>Прокладка двух КЛ в трубах с восстановлением асфальта</v>
      </c>
      <c r="V1" s="12" t="str">
        <f t="shared" ca="1" si="0"/>
        <v>Устройство закрытого перехода методом ГНБ</v>
      </c>
      <c r="W1" s="12" t="str">
        <f t="shared" ca="1" si="0"/>
        <v>Строительство мачтовых трансформаторных подстанций</v>
      </c>
      <c r="X1" s="12" t="str">
        <f t="shared" ca="1" si="0"/>
        <v>Строительство трансформаторных подстанций шкафного типа с одним трансформатором</v>
      </c>
      <c r="Y1" s="12" t="str">
        <f t="shared" ca="1" si="0"/>
        <v>Строительство киосковых трансформаторных подстанций с одним трансформатором</v>
      </c>
      <c r="Z1" s="12" t="str">
        <f t="shared" ca="1" si="0"/>
        <v>Строительство киосковых трансформаторных подстанций с двумя трансформаторами</v>
      </c>
      <c r="AA1" s="12" t="str">
        <f t="shared" ca="1" si="0"/>
        <v>Строительство блочных трансформаторных подстанций с одним трансформатором</v>
      </c>
      <c r="AB1" s="12" t="str">
        <f t="shared" ca="1" si="0"/>
        <v>Строительство блочных трансформаторных подстанций с двумя трансформаторами</v>
      </c>
      <c r="AC1" s="12" t="str">
        <f t="shared" ca="1" si="0"/>
        <v>Строительство блочных трансформаторных подстанций типа «Контенент» с одним трансформатором</v>
      </c>
      <c r="AD1" s="12" t="str">
        <f t="shared" ca="1" si="0"/>
        <v>Строительство блочных трансформаторных подстанций типа «Контенент» с двумя трансформаторами</v>
      </c>
      <c r="AE1" s="12" t="str">
        <f t="shared" ca="1" si="0"/>
        <v>Строительство капитальных (кирпичных) трансформаторных подстанций с двумя трансформаторами</v>
      </c>
      <c r="AF1" s="12" t="str">
        <f t="shared" ca="1" si="0"/>
        <v>Строительство распределительных трансформаторных подстанций</v>
      </c>
    </row>
    <row r="2" spans="1:32" x14ac:dyDescent="0.25">
      <c r="A2" s="12" t="str">
        <f ca="1">IFERROR(INDEX(Определить_объем,--RIGHT(SMALL(Строки_Столбцы_Объем,ROW(AE1)),2),--LEFT(SMALL(Строки_Столбцы_Объем,ROW(AE1)),LEN(SMALL(Строки_Столбцы_Объем,ROW(AE1)))-2)),"")</f>
        <v>не требуется</v>
      </c>
      <c r="B2" s="12" t="s">
        <v>11</v>
      </c>
      <c r="C2" s="12" t="s">
        <v>17</v>
      </c>
      <c r="D2" s="12" t="s">
        <v>52</v>
      </c>
      <c r="E2" s="12" t="s">
        <v>14</v>
      </c>
      <c r="F2" s="12" t="s">
        <v>15</v>
      </c>
      <c r="G2" s="12" t="s">
        <v>16</v>
      </c>
      <c r="H2" s="12">
        <v>16</v>
      </c>
      <c r="I2" s="12">
        <v>250</v>
      </c>
      <c r="J2" s="12">
        <v>250</v>
      </c>
      <c r="K2" s="12">
        <v>250</v>
      </c>
      <c r="L2" s="12" t="s">
        <v>11</v>
      </c>
      <c r="M2" t="str">
        <f>'0'!A2</f>
        <v>СИП2А 2х16</v>
      </c>
      <c r="N2" t="str">
        <f>'0'!C2</f>
        <v>СИП2А 2х16</v>
      </c>
      <c r="O2" t="str">
        <f>'0'!E2</f>
        <v>СИП2А 2х16</v>
      </c>
      <c r="P2" t="str">
        <f>'0'!G2</f>
        <v>АВБбШВ-1 4х16</v>
      </c>
      <c r="Q2" t="str">
        <f>'0'!I2</f>
        <v>АВБбШВ-1 4х16</v>
      </c>
      <c r="R2" t="str">
        <f>'0'!K2</f>
        <v>АВБбШВ-1 4х16</v>
      </c>
      <c r="S2" t="str">
        <f>'0'!M2</f>
        <v>АВБбШВ-1 4х16</v>
      </c>
      <c r="T2" t="str">
        <f>'0'!O2</f>
        <v>АВБбШВ-1 4х16</v>
      </c>
      <c r="U2" t="str">
        <f>'0'!Q2</f>
        <v>АВБбШВ-1 4х16</v>
      </c>
      <c r="V2" t="str">
        <f>'0'!S2</f>
        <v>АВБбШВ-1 4х16</v>
      </c>
      <c r="W2" t="str">
        <f>'0'!U2</f>
        <v>1х25</v>
      </c>
      <c r="X2" t="str">
        <f>'0'!W2</f>
        <v>1х100</v>
      </c>
      <c r="Y2" t="str">
        <f>'0'!Y2</f>
        <v>1х25</v>
      </c>
      <c r="Z2" t="str">
        <f>'0'!AA2</f>
        <v>2х100</v>
      </c>
      <c r="AA2" t="str">
        <f>'0'!AC2</f>
        <v>1х250</v>
      </c>
      <c r="AB2" t="str">
        <f>'0'!AE2</f>
        <v>2х16</v>
      </c>
      <c r="AC2" t="str">
        <f>'0'!AG2</f>
        <v>1х160</v>
      </c>
      <c r="AD2" t="str">
        <f>'0'!AI2</f>
        <v>1х160</v>
      </c>
      <c r="AE2" t="str">
        <f>'0'!AK2</f>
        <v>2х250</v>
      </c>
      <c r="AF2" t="str">
        <f>'0'!AM2</f>
        <v>2х250</v>
      </c>
    </row>
    <row r="3" spans="1:32" x14ac:dyDescent="0.25">
      <c r="A3" s="12" t="str">
        <f ca="1">IFERROR(INDEX(Определить_объем,--RIGHT(SMALL(Строки_Столбцы_Объем,ROW(AE3)),2),--LEFT(SMALL(Строки_Столбцы_Объем,ROW(AE3)),LEN(SMALL(Строки_Столбцы_Объем,ROW(AE3)))-2)),"")</f>
        <v>Пpокладка воздушных линий с установкой опор</v>
      </c>
      <c r="C3" s="12" t="s">
        <v>22</v>
      </c>
      <c r="D3" s="12" t="s">
        <v>54</v>
      </c>
      <c r="E3" s="12" t="s">
        <v>19</v>
      </c>
      <c r="F3" s="12" t="s">
        <v>20</v>
      </c>
      <c r="G3" s="12" t="s">
        <v>21</v>
      </c>
      <c r="H3" s="12">
        <v>25</v>
      </c>
      <c r="I3" s="12">
        <v>400</v>
      </c>
      <c r="J3" s="12">
        <v>400</v>
      </c>
      <c r="K3" s="12">
        <v>400</v>
      </c>
      <c r="M3" t="str">
        <f>'0'!A3</f>
        <v>СИП2А 4х16</v>
      </c>
      <c r="N3" t="str">
        <f>'0'!C3</f>
        <v>СИП2А 4х16</v>
      </c>
      <c r="O3" t="str">
        <f>'0'!E3</f>
        <v>СИП2А 4х16</v>
      </c>
      <c r="P3" t="str">
        <f>'0'!G3</f>
        <v>АВБбШВ-1 4х25</v>
      </c>
      <c r="Q3" t="str">
        <f>'0'!I3</f>
        <v>АВБбШВ-1 4х25</v>
      </c>
      <c r="R3" t="str">
        <f>'0'!K3</f>
        <v>АВБбШВ-1 4х25</v>
      </c>
      <c r="S3" t="str">
        <f>'0'!M3</f>
        <v>АВБбШВ-1 4х25</v>
      </c>
      <c r="T3" t="str">
        <f>'0'!O3</f>
        <v>АВБбШВ-1 4х25</v>
      </c>
      <c r="U3" t="str">
        <f>'0'!Q3</f>
        <v>АВБбШВ-1 4х25</v>
      </c>
      <c r="V3" t="str">
        <f>'0'!S3</f>
        <v>АВБбШВ-1 4х25</v>
      </c>
      <c r="W3" t="str">
        <f>'0'!U3</f>
        <v>1х40</v>
      </c>
      <c r="X3" t="str">
        <f>'0'!W3</f>
        <v>1х160</v>
      </c>
      <c r="Y3" t="str">
        <f>'0'!Y3</f>
        <v>1х100</v>
      </c>
      <c r="Z3" t="str">
        <f>'0'!AA3</f>
        <v>2х160</v>
      </c>
      <c r="AA3" t="str">
        <f>'0'!AC3</f>
        <v>1х400</v>
      </c>
      <c r="AB3" t="str">
        <f>'0'!AE3</f>
        <v>2х250</v>
      </c>
      <c r="AC3" t="str">
        <f>'0'!AG3</f>
        <v xml:space="preserve"> 1х250</v>
      </c>
      <c r="AD3" t="str">
        <f>'0'!AI3</f>
        <v xml:space="preserve"> 1х250</v>
      </c>
      <c r="AE3" t="str">
        <f>'0'!AK3</f>
        <v>2х400</v>
      </c>
      <c r="AF3" t="str">
        <f>'0'!AM3</f>
        <v>2х400</v>
      </c>
    </row>
    <row r="4" spans="1:32" x14ac:dyDescent="0.25">
      <c r="A4" s="12" t="str">
        <f ca="1">IFERROR(INDEX(Определить_объем,--RIGHT(SMALL(Строки_Столбцы_Объем,ROW(AE5)),2),--LEFT(SMALL(Строки_Столбцы_Объем,ROW(AE5)),LEN(SMALL(Строки_Столбцы_Объем,ROW(AE5)))-2)),"")</f>
        <v>Пpокладка одной КЛ</v>
      </c>
      <c r="C4" s="12" t="s">
        <v>28</v>
      </c>
      <c r="D4" s="12" t="s">
        <v>56</v>
      </c>
      <c r="E4" s="12" t="s">
        <v>24</v>
      </c>
      <c r="F4" s="12" t="s">
        <v>25</v>
      </c>
      <c r="G4" s="12" t="s">
        <v>26</v>
      </c>
      <c r="H4" s="12">
        <v>40</v>
      </c>
      <c r="I4" s="12">
        <v>630</v>
      </c>
      <c r="J4" s="12">
        <v>630</v>
      </c>
      <c r="K4" s="12">
        <v>630</v>
      </c>
      <c r="M4" t="str">
        <f>'0'!A4</f>
        <v>СИП2А 4х25</v>
      </c>
      <c r="N4" t="str">
        <f>'0'!C4</f>
        <v>СИП2А 4х25</v>
      </c>
      <c r="O4" t="str">
        <f>'0'!E4</f>
        <v>СИП2А 4х25</v>
      </c>
      <c r="P4" t="str">
        <f>'0'!G4</f>
        <v>АВБбШВ-1 4х35</v>
      </c>
      <c r="Q4" t="str">
        <f>'0'!I4</f>
        <v>АВБбШВ-1 4х35</v>
      </c>
      <c r="R4" t="str">
        <f>'0'!K4</f>
        <v>АВБбШВ-1 4х35</v>
      </c>
      <c r="S4" t="str">
        <f>'0'!M4</f>
        <v>АВБбШВ-1 4х35</v>
      </c>
      <c r="T4" t="str">
        <f>'0'!O4</f>
        <v>АВБбШВ-1 4х35</v>
      </c>
      <c r="U4" t="str">
        <f>'0'!Q4</f>
        <v>АВБбШВ-1 4х35</v>
      </c>
      <c r="V4" t="str">
        <f>'0'!S4</f>
        <v>АВБбШВ-1 4х35</v>
      </c>
      <c r="W4" t="str">
        <f>'0'!U4</f>
        <v>1х63</v>
      </c>
      <c r="X4"/>
      <c r="Y4" t="str">
        <f>'0'!Y4</f>
        <v>1х160</v>
      </c>
      <c r="Z4" t="str">
        <f>'0'!AA4</f>
        <v>2х250</v>
      </c>
      <c r="AA4" t="str">
        <f>'0'!AC4</f>
        <v>1х630</v>
      </c>
      <c r="AB4" t="str">
        <f>'0'!AE4</f>
        <v>2х400</v>
      </c>
      <c r="AC4" t="str">
        <f>'0'!AG4</f>
        <v xml:space="preserve"> 1х400</v>
      </c>
      <c r="AD4" t="str">
        <f>'0'!AI4</f>
        <v xml:space="preserve"> 1х400</v>
      </c>
      <c r="AE4" t="str">
        <f>'0'!AK4</f>
        <v>2х630</v>
      </c>
      <c r="AF4" t="str">
        <f>'0'!AM4</f>
        <v>2х630</v>
      </c>
    </row>
    <row r="5" spans="1:32" x14ac:dyDescent="0.25">
      <c r="A5" s="12" t="str">
        <f ca="1">IFERROR(INDEX(Определить_объем,--RIGHT(SMALL(Строки_Столбцы_Объем,ROW(AE7)),2),--LEFT(SMALL(Строки_Столбцы_Объем,ROW(AE7)),LEN(SMALL(Строки_Столбцы_Объем,ROW(AE7)))-2)),"")</f>
        <v>Cтроительство киосковых трансформаторных подстанций с одним  трансформатором</v>
      </c>
      <c r="C5" s="12" t="s">
        <v>32</v>
      </c>
      <c r="D5" s="12" t="s">
        <v>58</v>
      </c>
      <c r="E5" s="12" t="s">
        <v>30</v>
      </c>
      <c r="H5" s="12">
        <v>63</v>
      </c>
      <c r="I5" s="12">
        <v>1000</v>
      </c>
      <c r="J5" s="12">
        <v>1000</v>
      </c>
      <c r="K5" s="12">
        <v>1000</v>
      </c>
      <c r="M5" t="str">
        <f>'0'!A5</f>
        <v>СИП2А 4х35</v>
      </c>
      <c r="N5" t="str">
        <f>'0'!C5</f>
        <v>СИП2А 4х35</v>
      </c>
      <c r="O5" t="str">
        <f>'0'!E5</f>
        <v>СИП2А 4х95</v>
      </c>
      <c r="P5" t="str">
        <f>'0'!G5</f>
        <v>АВБбШВ-1 4х50</v>
      </c>
      <c r="Q5" t="str">
        <f>'0'!I5</f>
        <v>АВБбШВ-1 4х50</v>
      </c>
      <c r="R5" t="str">
        <f>'0'!K5</f>
        <v>АВБбШВ-1 4х50</v>
      </c>
      <c r="S5" t="str">
        <f>'0'!M5</f>
        <v>АВБбШВ-1 4х50</v>
      </c>
      <c r="T5" t="str">
        <f>'0'!O5</f>
        <v>АВБбШВ-1 4х50</v>
      </c>
      <c r="U5" t="str">
        <f>'0'!Q5</f>
        <v>АВБбШВ-1 4х50</v>
      </c>
      <c r="V5" t="str">
        <f>'0'!S5</f>
        <v>АВБбШВ-1 4х50</v>
      </c>
      <c r="W5" t="str">
        <f>'0'!U5</f>
        <v>1х100</v>
      </c>
      <c r="X5"/>
      <c r="Y5" t="str">
        <f>'0'!Y5</f>
        <v>1х250</v>
      </c>
      <c r="Z5" t="str">
        <f>'0'!AA5</f>
        <v>2х400</v>
      </c>
      <c r="AA5" t="str">
        <f>'0'!AC5</f>
        <v>1х1000</v>
      </c>
      <c r="AB5" t="str">
        <f>'0'!AE5</f>
        <v>2х630</v>
      </c>
      <c r="AC5" t="str">
        <f>'0'!AG5</f>
        <v>1х630</v>
      </c>
      <c r="AD5" t="str">
        <f>'0'!AI5</f>
        <v>1х630</v>
      </c>
      <c r="AE5" t="str">
        <f>'0'!AK5</f>
        <v>2х1000</v>
      </c>
      <c r="AF5" t="str">
        <f>'0'!AM5</f>
        <v>2х1000</v>
      </c>
    </row>
    <row r="6" spans="1:32" x14ac:dyDescent="0.25">
      <c r="A6" s="12" t="str">
        <f ca="1">IFERROR(INDEX(Определить_объем,--RIGHT(SMALL(Строки_Столбцы_Объем,ROW(AE8)),2),--LEFT(SMALL(Строки_Столбцы_Объем,ROW(AE8)),LEN(SMALL(Строки_Столбцы_Объем,ROW(AE8)))-2)),"")</f>
        <v>Cтроительство блочных трансформаторных подстанций с одним трансформатором</v>
      </c>
      <c r="C6" s="12" t="s">
        <v>35</v>
      </c>
      <c r="D6" s="12" t="s">
        <v>60</v>
      </c>
      <c r="E6" s="12" t="s">
        <v>33</v>
      </c>
      <c r="H6" s="12">
        <v>100</v>
      </c>
      <c r="I6" s="12">
        <v>1250</v>
      </c>
      <c r="J6" s="12">
        <v>1250</v>
      </c>
      <c r="K6" s="12">
        <v>1250</v>
      </c>
      <c r="M6" t="str">
        <f>'0'!A6</f>
        <v>СИП2А 4х50</v>
      </c>
      <c r="N6" t="str">
        <f>'0'!C6</f>
        <v>СИП2А 4х50</v>
      </c>
      <c r="O6" t="str">
        <f>'0'!E6</f>
        <v>СИП2А3х25+54,6</v>
      </c>
      <c r="P6" t="str">
        <f>'0'!G6</f>
        <v>АВБбШВ-1 4х70</v>
      </c>
      <c r="Q6" t="str">
        <f>'0'!I6</f>
        <v>АВБбШВ-1 4х70</v>
      </c>
      <c r="R6" t="str">
        <f>'0'!K6</f>
        <v>АВБбШВ-1 4х70</v>
      </c>
      <c r="S6" t="str">
        <f>'0'!M6</f>
        <v>АВБбШВ-1 4х70</v>
      </c>
      <c r="T6" t="str">
        <f>'0'!O6</f>
        <v>АВБбШВ-1 4х70</v>
      </c>
      <c r="U6" t="str">
        <f>'0'!Q6</f>
        <v>АВБбШВ-1 4х70</v>
      </c>
      <c r="V6" t="str">
        <f>'0'!S6</f>
        <v>АВБбШВ-1 4х70</v>
      </c>
      <c r="W6" t="str">
        <f>'0'!U6</f>
        <v>1х160</v>
      </c>
      <c r="X6"/>
      <c r="Y6" t="str">
        <f>'0'!Y6</f>
        <v>1х400</v>
      </c>
      <c r="Z6" t="str">
        <f>'0'!AA6</f>
        <v>2х630</v>
      </c>
      <c r="AA6"/>
      <c r="AB6" t="str">
        <f>'0'!AE6</f>
        <v>2х1000</v>
      </c>
      <c r="AC6" t="str">
        <f>'0'!AG6</f>
        <v>1х1000</v>
      </c>
      <c r="AD6" t="str">
        <f>'0'!AI6</f>
        <v>1х1000</v>
      </c>
      <c r="AE6"/>
      <c r="AF6"/>
    </row>
    <row r="7" spans="1:32" x14ac:dyDescent="0.25">
      <c r="A7" s="12" t="str">
        <f ca="1">IFERROR(INDEX(Определить_объем,--RIGHT(SMALL(Строки_Столбцы_Объем,ROW(AE9)),2),--LEFT(SMALL(Строки_Столбцы_Объем,ROW(AE9)),LEN(SMALL(Строки_Столбцы_Объем,ROW(AE9)))-2)),"")</f>
        <v>Cтроительство блочных трансформаторных подстанций с двумя трансформаторами</v>
      </c>
      <c r="C7" s="12" t="s">
        <v>38</v>
      </c>
      <c r="D7" s="12" t="s">
        <v>62</v>
      </c>
      <c r="E7" s="12" t="s">
        <v>36</v>
      </c>
      <c r="J7" s="12">
        <v>1600</v>
      </c>
      <c r="K7" s="12">
        <v>1600</v>
      </c>
      <c r="M7" t="str">
        <f>'0'!A7</f>
        <v>СИП2А 4х70</v>
      </c>
      <c r="N7" t="str">
        <f>'0'!C7</f>
        <v>СИП2А 4х70</v>
      </c>
      <c r="O7" t="str">
        <f>'0'!E7</f>
        <v>СИП2А 3х35+54,6</v>
      </c>
      <c r="P7" t="str">
        <f>'0'!G7</f>
        <v>АВБбШВ-1 4х95</v>
      </c>
      <c r="Q7" t="str">
        <f>'0'!I7</f>
        <v>АВБбШВ-1 4х95</v>
      </c>
      <c r="R7" t="str">
        <f>'0'!K7</f>
        <v>АВБбШВ-1 4х95</v>
      </c>
      <c r="S7" t="str">
        <f>'0'!M7</f>
        <v>АВБбШВ-1 4х95</v>
      </c>
      <c r="T7" t="str">
        <f>'0'!O7</f>
        <v>АВБбШВ-1 4х95</v>
      </c>
      <c r="U7" t="str">
        <f>'0'!Q7</f>
        <v>АВБбШВ-1 4х95</v>
      </c>
      <c r="V7" t="str">
        <f>'0'!S7</f>
        <v>АВБбШВ-1 4х95</v>
      </c>
      <c r="W7" t="str">
        <f>'0'!U7</f>
        <v>1х250</v>
      </c>
      <c r="X7"/>
      <c r="Y7" t="str">
        <f>'0'!Y7</f>
        <v>1х630</v>
      </c>
      <c r="Z7"/>
      <c r="AA7"/>
      <c r="AB7" t="str">
        <f>'0'!AE7</f>
        <v>2х1600</v>
      </c>
      <c r="AC7"/>
      <c r="AD7"/>
      <c r="AE7"/>
      <c r="AF7"/>
    </row>
    <row r="8" spans="1:32" x14ac:dyDescent="0.25">
      <c r="A8" s="12" t="str">
        <f ca="1">IFERROR(INDEX(Определить_объем,--RIGHT(SMALL(Строки_Столбцы_Объем,ROW(AE10)),2),--LEFT(SMALL(Строки_Столбцы_Объем,ROW(AE10)),LEN(SMALL(Строки_Столбцы_Объем,ROW(AE10)))-2)),"")</f>
        <v>Cтроительство столбовой трансформаторной подстанции</v>
      </c>
      <c r="C8" s="12" t="s">
        <v>41</v>
      </c>
      <c r="D8" s="12" t="s">
        <v>64</v>
      </c>
      <c r="E8" s="12" t="s">
        <v>39</v>
      </c>
      <c r="J8" s="12">
        <v>2500</v>
      </c>
      <c r="K8" s="12">
        <v>2500</v>
      </c>
      <c r="M8" t="str">
        <f>'0'!A8</f>
        <v>СИП2А 4х95</v>
      </c>
      <c r="N8" t="str">
        <f>'0'!C8</f>
        <v>СИП2А 4х95</v>
      </c>
      <c r="O8" t="str">
        <f>'0'!E8</f>
        <v>СИП2А 3х50+54,6</v>
      </c>
      <c r="P8" t="str">
        <f>'0'!G8</f>
        <v>АВБбШВ-1 4х120</v>
      </c>
      <c r="Q8" t="str">
        <f>'0'!I8</f>
        <v>АВБбШВ-1 4х120</v>
      </c>
      <c r="R8" t="str">
        <f>'0'!K8</f>
        <v>АВБбШВ-1 4х120</v>
      </c>
      <c r="S8" t="str">
        <f>'0'!M8</f>
        <v>АВБбШВ-1 4х120</v>
      </c>
      <c r="T8" t="str">
        <f>'0'!O8</f>
        <v>АВБбШВ-1 4х120</v>
      </c>
      <c r="U8" t="str">
        <f>'0'!Q8</f>
        <v>АВБбШВ-1 4х120</v>
      </c>
      <c r="V8" t="str">
        <f>'0'!S8</f>
        <v>АВБбШВ-1 4х120</v>
      </c>
      <c r="W8"/>
      <c r="X8"/>
      <c r="Z8"/>
      <c r="AA8"/>
      <c r="AC8"/>
      <c r="AD8"/>
      <c r="AE8"/>
      <c r="AF8"/>
    </row>
    <row r="9" spans="1:32" x14ac:dyDescent="0.25">
      <c r="A9" s="12" t="str">
        <f ca="1">IFERROR(INDEX(Определить_объем,--RIGHT(SMALL(Строки_Столбцы_Объем,ROW(AE11)),2),--LEFT(SMALL(Строки_Столбцы_Объем,ROW(AE11)),LEN(SMALL(Строки_Столбцы_Объем,ROW(AE11)))-2)),"")</f>
        <v>Пyнкт секционирования ПСС-10</v>
      </c>
      <c r="C9" s="12" t="s">
        <v>43</v>
      </c>
      <c r="D9" s="12" t="s">
        <v>66</v>
      </c>
      <c r="E9" s="12" t="s">
        <v>15</v>
      </c>
      <c r="J9" s="12">
        <v>3200</v>
      </c>
      <c r="K9" s="12">
        <v>3200</v>
      </c>
      <c r="M9" t="str">
        <f>'0'!A9</f>
        <v>СИП2А 4х25+1х35</v>
      </c>
      <c r="N9" t="str">
        <f>'0'!C9</f>
        <v>СИП2А 4х25+1х35</v>
      </c>
      <c r="O9" t="str">
        <f>'0'!E9</f>
        <v>СИП2А 3х120+95</v>
      </c>
      <c r="P9" t="str">
        <f>'0'!G9</f>
        <v>АВБбШВ-1 4х150</v>
      </c>
      <c r="Q9" t="str">
        <f>'0'!I9</f>
        <v>АВБбШВ-1 4х150</v>
      </c>
      <c r="R9" t="str">
        <f>'0'!K9</f>
        <v>АВБбШВ-1 4х150</v>
      </c>
      <c r="S9" t="str">
        <f>'0'!M9</f>
        <v>АВБбШВ-1 4х150</v>
      </c>
      <c r="T9" t="str">
        <f>'0'!O9</f>
        <v>АВБбШВ-1 4х150</v>
      </c>
      <c r="U9" t="str">
        <f>'0'!Q9</f>
        <v>АВБбШВ-1 4х150</v>
      </c>
      <c r="V9" t="str">
        <f>'0'!S9</f>
        <v>АВБбШВ-1 4х150</v>
      </c>
      <c r="W9"/>
      <c r="X9"/>
      <c r="Y9"/>
      <c r="Z9"/>
      <c r="AA9"/>
      <c r="AB9"/>
      <c r="AC9"/>
      <c r="AD9"/>
      <c r="AE9"/>
      <c r="AF9"/>
    </row>
    <row r="10" spans="1:32" x14ac:dyDescent="0.25">
      <c r="A10" s="12" t="str">
        <f ca="1">IFERROR(INDEX(Определить_объем,--RIGHT(SMALL(Строки_Столбцы_Объем,ROW(AE12)),2),--LEFT(SMALL(Строки_Столбцы_Объем,ROW(AE12)),LEN(SMALL(Строки_Столбцы_Объем,ROW(AE12)))-2)),"")</f>
        <v>Открытый пyнкт переключения ОПП-10</v>
      </c>
      <c r="C10" s="12" t="s">
        <v>18</v>
      </c>
      <c r="D10" s="12" t="s">
        <v>68</v>
      </c>
      <c r="E10" s="12" t="s">
        <v>20</v>
      </c>
      <c r="J10" s="12">
        <v>4000</v>
      </c>
      <c r="K10" s="12">
        <v>4000</v>
      </c>
      <c r="M10" t="str">
        <f>'0'!A10</f>
        <v>СИП2А 4х50+1х25</v>
      </c>
      <c r="N10" t="str">
        <f>'0'!C10</f>
        <v>СИП2А 4х50+1х25</v>
      </c>
      <c r="O10"/>
      <c r="P10" t="str">
        <f>'0'!G10</f>
        <v>АВБбШВ-1 4х185</v>
      </c>
      <c r="Q10" t="str">
        <f>'0'!I10</f>
        <v>АВБбШВ-1 4х185</v>
      </c>
      <c r="R10" t="str">
        <f>'0'!K10</f>
        <v>АВБбШВ-1 4х185</v>
      </c>
      <c r="S10" t="str">
        <f>'0'!M10</f>
        <v>АВБбШВ-1 4х185</v>
      </c>
      <c r="T10" t="str">
        <f>'0'!O10</f>
        <v>АВБбШВ-1 4х185</v>
      </c>
      <c r="U10" t="str">
        <f>'0'!Q10</f>
        <v>АВБбШВ-1 4х185</v>
      </c>
      <c r="V10" t="str">
        <f>'0'!S10</f>
        <v>АВБбШВ-1 4х185</v>
      </c>
      <c r="W10"/>
      <c r="X10"/>
      <c r="Y10"/>
      <c r="Z10"/>
      <c r="AA10"/>
      <c r="AB10"/>
      <c r="AC10"/>
      <c r="AD10"/>
      <c r="AE10"/>
      <c r="AF10"/>
    </row>
    <row r="11" spans="1:32" x14ac:dyDescent="0.25">
      <c r="A11" s="12" t="str">
        <f ca="1">IFERROR(INDEX(Определить_объем,--RIGHT(SMALL(Строки_Столбцы_Объем,ROW(AE13)),2),--LEFT(SMALL(Строки_Столбцы_Объем,ROW(AE13)),LEN(SMALL(Строки_Столбцы_Объем,ROW(AE13)))-2)),"")</f>
        <v>Закрытый пyнкт переключения ЗПП-10</v>
      </c>
      <c r="C11" s="12" t="s">
        <v>23</v>
      </c>
      <c r="D11" s="12" t="s">
        <v>70</v>
      </c>
      <c r="J11" s="12" t="s">
        <v>45</v>
      </c>
      <c r="K11" s="12" t="s">
        <v>45</v>
      </c>
      <c r="M11" t="str">
        <f>'0'!A11</f>
        <v>СИП2А 3х16+54,6</v>
      </c>
      <c r="N11" t="str">
        <f>'0'!C11</f>
        <v>СИП2А 3х16+54,6</v>
      </c>
      <c r="O11"/>
      <c r="P11" t="str">
        <f>'0'!G11</f>
        <v>АВБбШВ-1 4х240</v>
      </c>
      <c r="Q11" t="str">
        <f>'0'!I11</f>
        <v>АВБбШВ-1 4х240</v>
      </c>
      <c r="R11" t="str">
        <f>'0'!K11</f>
        <v>АВБбШВ-1 4х240</v>
      </c>
      <c r="S11" t="str">
        <f>'0'!M11</f>
        <v>АВБбШВ-1 4х240</v>
      </c>
      <c r="T11" t="str">
        <f>'0'!O11</f>
        <v>АВБбШВ-1 4х240</v>
      </c>
      <c r="U11" t="str">
        <f>'0'!Q11</f>
        <v>АВБбШВ-1 4х240</v>
      </c>
      <c r="V11" t="str">
        <f>'0'!S11</f>
        <v>АВБбШВ-1 4х240</v>
      </c>
      <c r="W11"/>
      <c r="X11"/>
      <c r="Y11"/>
      <c r="Z11"/>
      <c r="AA11"/>
      <c r="AB11"/>
      <c r="AC11"/>
      <c r="AD11"/>
      <c r="AE11"/>
      <c r="AF11"/>
    </row>
    <row r="12" spans="1:32" x14ac:dyDescent="0.25">
      <c r="A12" s="12" t="str">
        <f ca="1">IFERROR(INDEX(Определить_объем,--RIGHT(SMALL(Строки_Столбцы_Объем,ROW(AE14)),2),--LEFT(SMALL(Строки_Столбцы_Объем,ROW(AE14)),LEN(SMALL(Строки_Столбцы_Объем,ROW(AE14)))-2)),"")</f>
        <v>не требуется</v>
      </c>
      <c r="C12" s="12" t="s">
        <v>29</v>
      </c>
      <c r="D12" s="12" t="s">
        <v>72</v>
      </c>
      <c r="M12" t="str">
        <f>'0'!A12</f>
        <v>СИП2А3х16+54,6+2х16</v>
      </c>
      <c r="N12" t="str">
        <f>'0'!C12</f>
        <v>СИП2А3х16+54,6+2х16</v>
      </c>
      <c r="O12"/>
      <c r="P12" t="str">
        <f>'0'!G12</f>
        <v>ВБбШВ-1 4х150</v>
      </c>
      <c r="Q12" t="str">
        <f>'0'!I12</f>
        <v>ВБбШВ-1 4х150</v>
      </c>
      <c r="R12" t="str">
        <f>'0'!K12</f>
        <v>ВБбШВ-1 4х150</v>
      </c>
      <c r="S12" t="str">
        <f>'0'!M12</f>
        <v>ВБбШВ-1 4х150</v>
      </c>
      <c r="T12" t="str">
        <f>'0'!O12</f>
        <v>ВБбШВ-1 4х150</v>
      </c>
      <c r="U12" t="str">
        <f>'0'!Q12</f>
        <v>ВБбШВ-1 4х150</v>
      </c>
      <c r="V12" t="str">
        <f>'0'!S12</f>
        <v>ВБбШВ-1 4х150</v>
      </c>
      <c r="W12"/>
      <c r="X12"/>
      <c r="Y12"/>
      <c r="Z12"/>
      <c r="AA12"/>
      <c r="AB12"/>
      <c r="AC12"/>
      <c r="AD12"/>
      <c r="AE12"/>
      <c r="AF12"/>
    </row>
    <row r="13" spans="1:32" x14ac:dyDescent="0.25">
      <c r="A13" s="12" t="s">
        <v>200</v>
      </c>
      <c r="C13" s="12" t="s">
        <v>201</v>
      </c>
      <c r="D13" s="12" t="s">
        <v>74</v>
      </c>
      <c r="M13" t="str">
        <f>'0'!A13</f>
        <v>СИП2А3х25+54,6</v>
      </c>
      <c r="N13" t="str">
        <f>'0'!C13</f>
        <v>СИП2А3х25+54,6</v>
      </c>
      <c r="O13"/>
      <c r="P13" t="str">
        <f>'0'!G13</f>
        <v>ВБбШВ-1 4х185</v>
      </c>
      <c r="Q13" t="str">
        <f>'0'!I13</f>
        <v>ВБбШВ-1 4х185</v>
      </c>
      <c r="R13" t="str">
        <f>'0'!K13</f>
        <v>ВБбШВ-1 4х185</v>
      </c>
      <c r="S13" t="str">
        <f>'0'!M13</f>
        <v>ВБбШВ-1 4х185</v>
      </c>
      <c r="T13" t="str">
        <f>'0'!O13</f>
        <v>ВБбШВ-1 4х185</v>
      </c>
      <c r="U13" t="str">
        <f>'0'!Q13</f>
        <v>ВБбШВ-1 4х185</v>
      </c>
      <c r="V13" t="str">
        <f>'0'!S13</f>
        <v>ВБбШВ-1 4х185</v>
      </c>
      <c r="W13"/>
      <c r="X13"/>
      <c r="Y13"/>
      <c r="Z13"/>
      <c r="AA13"/>
      <c r="AB13"/>
      <c r="AC13"/>
      <c r="AD13"/>
      <c r="AE13"/>
      <c r="AF13"/>
    </row>
    <row r="14" spans="1:32" x14ac:dyDescent="0.25">
      <c r="A14" s="12" t="s">
        <v>214</v>
      </c>
      <c r="D14" s="12" t="s">
        <v>76</v>
      </c>
      <c r="M14" t="str">
        <f>'0'!A14</f>
        <v>СИП2А 3х25+54,6 +2х16</v>
      </c>
      <c r="N14" t="str">
        <f>'0'!C14</f>
        <v>СИП2А 3х25+54,6 +2х16</v>
      </c>
      <c r="O14"/>
      <c r="P14" t="str">
        <f>'0'!G14</f>
        <v>ВБбШВ-1 4х240</v>
      </c>
      <c r="Q14" t="str">
        <f>'0'!I14</f>
        <v>ВБбШВ-1 4х240</v>
      </c>
      <c r="R14" t="str">
        <f>'0'!K14</f>
        <v>ВБбШВ-1 4х240</v>
      </c>
      <c r="S14" t="str">
        <f>'0'!M14</f>
        <v>ВБбШВ-1 4х240</v>
      </c>
      <c r="T14" t="str">
        <f>'0'!O14</f>
        <v>ВБбШВ-1 4х240</v>
      </c>
      <c r="U14" t="str">
        <f>'0'!Q14</f>
        <v>ВБбШВ-1 4х240</v>
      </c>
      <c r="V14" t="str">
        <f>'0'!S14</f>
        <v>ВБбШВ-1 4х240</v>
      </c>
      <c r="W14"/>
      <c r="X14"/>
      <c r="Y14"/>
      <c r="Z14"/>
      <c r="AA14"/>
      <c r="AB14"/>
      <c r="AC14"/>
      <c r="AD14"/>
      <c r="AE14"/>
      <c r="AF14"/>
    </row>
    <row r="15" spans="1:32" x14ac:dyDescent="0.25">
      <c r="A15" s="12" t="s">
        <v>215</v>
      </c>
      <c r="D15" s="12" t="s">
        <v>78</v>
      </c>
      <c r="M15" t="str">
        <f>'0'!A15</f>
        <v>СИП2А 3х35+1х16</v>
      </c>
      <c r="N15" t="str">
        <f>'0'!C15</f>
        <v>СИП2А 3х35+1х16</v>
      </c>
      <c r="O15"/>
      <c r="P15" t="str">
        <f>'0'!G15</f>
        <v>АСБ-1 4х35</v>
      </c>
      <c r="Q15" t="str">
        <f>'0'!I15</f>
        <v>АСБ-1 4х35</v>
      </c>
      <c r="R15" t="str">
        <f>'0'!K15</f>
        <v>АСБ-1 4х35</v>
      </c>
      <c r="S15" t="str">
        <f>'0'!M15</f>
        <v>АСБ-1 4х35</v>
      </c>
      <c r="T15" t="str">
        <f>'0'!O15</f>
        <v>АСБ-1 4х35</v>
      </c>
      <c r="U15" t="str">
        <f>'0'!Q15</f>
        <v>АСБ-1 4х35</v>
      </c>
      <c r="V15" t="str">
        <f>'0'!S15</f>
        <v>АСБ-1 4х35</v>
      </c>
      <c r="W15"/>
      <c r="X15"/>
      <c r="Y15"/>
      <c r="Z15"/>
      <c r="AA15"/>
      <c r="AB15"/>
      <c r="AC15"/>
      <c r="AD15"/>
      <c r="AE15"/>
      <c r="AF15"/>
    </row>
    <row r="16" spans="1:32" x14ac:dyDescent="0.25">
      <c r="A16" s="12" t="s">
        <v>216</v>
      </c>
      <c r="D16" s="12" t="s">
        <v>80</v>
      </c>
      <c r="M16" t="str">
        <f>'0'!A16</f>
        <v>СИП2А 3х35+54,6</v>
      </c>
      <c r="N16" t="str">
        <f>'0'!C16</f>
        <v>СИП2А 3х35+54,6</v>
      </c>
      <c r="O16"/>
      <c r="P16" t="str">
        <f>'0'!G16</f>
        <v>АСБ-1 4х50</v>
      </c>
      <c r="Q16" t="str">
        <f>'0'!I16</f>
        <v>АСБ-1 4х50</v>
      </c>
      <c r="R16" t="str">
        <f>'0'!K16</f>
        <v>АСБ-1 4х50</v>
      </c>
      <c r="S16" t="str">
        <f>'0'!M16</f>
        <v>АСБ-1 4х50</v>
      </c>
      <c r="T16" t="str">
        <f>'0'!O16</f>
        <v>АСБ-1 4х50</v>
      </c>
      <c r="U16" t="str">
        <f>'0'!Q16</f>
        <v>АСБ-1 4х50</v>
      </c>
      <c r="V16" t="str">
        <f>'0'!S16</f>
        <v>АСБ-1 4х50</v>
      </c>
      <c r="W16"/>
      <c r="X16"/>
      <c r="Y16"/>
      <c r="Z16"/>
      <c r="AA16"/>
      <c r="AB16"/>
      <c r="AC16"/>
      <c r="AD16"/>
      <c r="AE16"/>
      <c r="AF16"/>
    </row>
    <row r="17" spans="1:32" x14ac:dyDescent="0.25">
      <c r="A17" s="12" t="s">
        <v>217</v>
      </c>
      <c r="D17" s="12" t="s">
        <v>82</v>
      </c>
      <c r="M17" t="str">
        <f>'0'!A17</f>
        <v>СИП2А 3х35+54.6+1х16</v>
      </c>
      <c r="N17" t="str">
        <f>'0'!C17</f>
        <v>СИП2А 3х35+54.6+1х16</v>
      </c>
      <c r="O17"/>
      <c r="P17" t="str">
        <f>'0'!G17</f>
        <v>АСБ-1 4х70</v>
      </c>
      <c r="Q17" t="str">
        <f>'0'!I17</f>
        <v>АСБ-1 4х70</v>
      </c>
      <c r="R17" t="str">
        <f>'0'!K17</f>
        <v>АСБ-1 4х70</v>
      </c>
      <c r="S17" t="str">
        <f>'0'!M17</f>
        <v>АСБ-1 4х70</v>
      </c>
      <c r="T17" t="str">
        <f>'0'!O17</f>
        <v>АСБ-1 4х70</v>
      </c>
      <c r="U17" t="str">
        <f>'0'!Q17</f>
        <v>АСБ-1 4х70</v>
      </c>
      <c r="V17" t="str">
        <f>'0'!S17</f>
        <v>АСБ-1 4х70</v>
      </c>
      <c r="W17"/>
      <c r="X17"/>
      <c r="Y17"/>
      <c r="Z17"/>
      <c r="AA17"/>
      <c r="AB17"/>
      <c r="AC17"/>
      <c r="AD17"/>
      <c r="AE17"/>
      <c r="AF17"/>
    </row>
    <row r="18" spans="1:32" x14ac:dyDescent="0.25">
      <c r="A18" s="12" t="s">
        <v>218</v>
      </c>
      <c r="D18" s="12" t="s">
        <v>84</v>
      </c>
      <c r="M18" t="str">
        <f>'0'!A18</f>
        <v>СИП2А 3х35+54.6+ 2х16</v>
      </c>
      <c r="N18" t="str">
        <f>'0'!C18</f>
        <v>СИП2А 3х35+54.6+ 2х16</v>
      </c>
      <c r="O18"/>
      <c r="P18" t="str">
        <f>'0'!G18</f>
        <v>АСБ-1 4х95</v>
      </c>
      <c r="Q18" t="str">
        <f>'0'!I18</f>
        <v>АСБ-1 4х95</v>
      </c>
      <c r="R18" t="str">
        <f>'0'!K18</f>
        <v>АСБ-1 4х95</v>
      </c>
      <c r="S18" t="str">
        <f>'0'!M18</f>
        <v>АСБ-1 4х95</v>
      </c>
      <c r="T18" t="str">
        <f>'0'!O18</f>
        <v>АСБ-1 4х95</v>
      </c>
      <c r="U18" t="str">
        <f>'0'!Q18</f>
        <v>АСБ-1 4х95</v>
      </c>
      <c r="V18" t="str">
        <f>'0'!S18</f>
        <v>АСБ-1 4х95</v>
      </c>
      <c r="W18"/>
      <c r="X18"/>
      <c r="Y18"/>
      <c r="Z18"/>
      <c r="AA18"/>
      <c r="AB18"/>
      <c r="AC18"/>
      <c r="AD18"/>
      <c r="AE18"/>
      <c r="AF18"/>
    </row>
    <row r="19" spans="1:32" x14ac:dyDescent="0.25">
      <c r="A19" s="12" t="s">
        <v>219</v>
      </c>
      <c r="D19" s="12" t="s">
        <v>86</v>
      </c>
      <c r="M19" t="str">
        <f>'0'!A19</f>
        <v>СИП2А 3х50+54,6</v>
      </c>
      <c r="N19" t="str">
        <f>'0'!C19</f>
        <v>СИП2А 3х50+54,6</v>
      </c>
      <c r="O19"/>
      <c r="P19" t="str">
        <f>'0'!G19</f>
        <v>АСБ-1 4х120</v>
      </c>
      <c r="Q19" t="str">
        <f>'0'!I19</f>
        <v>АСБ-1 4х120</v>
      </c>
      <c r="R19" t="str">
        <f>'0'!K19</f>
        <v>АСБ-1 4х120</v>
      </c>
      <c r="S19" t="str">
        <f>'0'!M19</f>
        <v>АСБ-1 4х120</v>
      </c>
      <c r="T19" t="str">
        <f>'0'!O19</f>
        <v>АСБ-1 4х120</v>
      </c>
      <c r="U19" t="str">
        <f>'0'!Q19</f>
        <v>АСБ-1 4х120</v>
      </c>
      <c r="V19" t="str">
        <f>'0'!S19</f>
        <v>АСБ-1 4х120</v>
      </c>
      <c r="W19"/>
      <c r="X19"/>
      <c r="Y19"/>
      <c r="Z19"/>
      <c r="AA19"/>
      <c r="AB19"/>
      <c r="AC19"/>
      <c r="AD19"/>
      <c r="AE19"/>
      <c r="AF19"/>
    </row>
    <row r="20" spans="1:32" x14ac:dyDescent="0.25">
      <c r="A20" s="12" t="s">
        <v>220</v>
      </c>
      <c r="D20" s="12" t="s">
        <v>88</v>
      </c>
      <c r="M20" t="str">
        <f>'0'!A20</f>
        <v>СИП2А 3х50+54,6+1х16</v>
      </c>
      <c r="N20" t="str">
        <f>'0'!C20</f>
        <v>СИП2А 3х50+54,6+1х16</v>
      </c>
      <c r="O20"/>
      <c r="P20" t="str">
        <f>'0'!G20</f>
        <v>АСБ-1 4х150</v>
      </c>
      <c r="Q20" t="str">
        <f>'0'!I20</f>
        <v>АСБ-1 4х150</v>
      </c>
      <c r="R20" t="str">
        <f>'0'!K20</f>
        <v>АСБ-1 4х150</v>
      </c>
      <c r="S20" t="str">
        <f>'0'!M20</f>
        <v>АСБ-1 4х150</v>
      </c>
      <c r="T20" t="str">
        <f>'0'!O20</f>
        <v>АСБ-1 4х150</v>
      </c>
      <c r="U20" t="str">
        <f>'0'!Q20</f>
        <v>АСБ-1 4х150</v>
      </c>
      <c r="V20" t="str">
        <f>'0'!S20</f>
        <v>АСБ-1 4х150</v>
      </c>
      <c r="W20"/>
      <c r="X20"/>
      <c r="Y20"/>
      <c r="Z20"/>
      <c r="AA20"/>
      <c r="AB20"/>
      <c r="AC20"/>
      <c r="AD20"/>
      <c r="AE20"/>
      <c r="AF20"/>
    </row>
    <row r="21" spans="1:32" x14ac:dyDescent="0.25">
      <c r="A21" s="12" t="s">
        <v>221</v>
      </c>
      <c r="D21" s="12" t="s">
        <v>90</v>
      </c>
      <c r="M21" t="str">
        <f>'0'!A21</f>
        <v>СИП2А 3х50+54,6+2х16</v>
      </c>
      <c r="N21" t="str">
        <f>'0'!C21</f>
        <v>СИП2А 3х50+54,6+2х16</v>
      </c>
      <c r="O21"/>
      <c r="P21" t="str">
        <f>'0'!G21</f>
        <v>АСБ-1 4х185</v>
      </c>
      <c r="Q21" t="str">
        <f>'0'!I21</f>
        <v>АСБ-1 4х185</v>
      </c>
      <c r="R21" t="str">
        <f>'0'!K21</f>
        <v>АСБ-1 4х185</v>
      </c>
      <c r="S21" t="str">
        <f>'0'!M21</f>
        <v>АСБ-1 4х185</v>
      </c>
      <c r="T21" t="str">
        <f>'0'!O21</f>
        <v>АСБ-1 4х185</v>
      </c>
      <c r="U21" t="str">
        <f>'0'!Q21</f>
        <v>АСБ-1 4х185</v>
      </c>
      <c r="V21" t="str">
        <f>'0'!S21</f>
        <v>АСБ-1 4х185</v>
      </c>
      <c r="W21"/>
      <c r="X21"/>
      <c r="Y21"/>
      <c r="Z21"/>
      <c r="AA21"/>
      <c r="AB21"/>
      <c r="AC21"/>
      <c r="AD21"/>
      <c r="AE21"/>
      <c r="AF21"/>
    </row>
    <row r="22" spans="1:32" x14ac:dyDescent="0.25">
      <c r="A22" s="12" t="s">
        <v>222</v>
      </c>
      <c r="D22" s="12" t="s">
        <v>92</v>
      </c>
      <c r="M22" t="str">
        <f>'0'!A22</f>
        <v>СИП2А 3х50+54,6+2х25</v>
      </c>
      <c r="N22" t="str">
        <f>'0'!C22</f>
        <v>СИП2А 3х50+54,6+2х25</v>
      </c>
      <c r="O22"/>
      <c r="P22" t="str">
        <f>'0'!G22</f>
        <v>АСБ-1 4х240</v>
      </c>
      <c r="Q22" t="str">
        <f>'0'!I22</f>
        <v>АСБ-1 4х240</v>
      </c>
      <c r="R22" t="str">
        <f>'0'!K22</f>
        <v>АСБ-1 4х240</v>
      </c>
      <c r="S22" t="str">
        <f>'0'!M22</f>
        <v>АСБ-1 4х240</v>
      </c>
      <c r="T22" t="str">
        <f>'0'!O22</f>
        <v>АСБ-1 4х240</v>
      </c>
      <c r="U22" t="str">
        <f>'0'!Q22</f>
        <v>АСБ-1 4х240</v>
      </c>
      <c r="V22" t="str">
        <f>'0'!S22</f>
        <v>АСБ-1 4х240</v>
      </c>
      <c r="W22"/>
      <c r="X22"/>
      <c r="Y22"/>
      <c r="Z22"/>
      <c r="AA22"/>
      <c r="AB22"/>
      <c r="AC22"/>
      <c r="AD22"/>
      <c r="AE22"/>
      <c r="AF22"/>
    </row>
    <row r="23" spans="1:32" x14ac:dyDescent="0.25">
      <c r="A23" s="12" t="s">
        <v>223</v>
      </c>
      <c r="D23" s="12" t="s">
        <v>94</v>
      </c>
      <c r="M23" t="str">
        <f>'0'!A23</f>
        <v>СИП2А 3х50+1х70</v>
      </c>
      <c r="N23" t="str">
        <f>'0'!C23</f>
        <v>СИП2А 3х50+1х70</v>
      </c>
      <c r="O23"/>
      <c r="P23" t="str">
        <f>'0'!G23</f>
        <v>АВВГ-1 4х50</v>
      </c>
      <c r="Q23" t="str">
        <f>'0'!I23</f>
        <v>АВВГ-1 4х50</v>
      </c>
      <c r="R23" t="str">
        <f>'0'!K23</f>
        <v>АВВГ-1 4х50</v>
      </c>
      <c r="S23" t="str">
        <f>'0'!M23</f>
        <v>АВВГ-1 4х50</v>
      </c>
      <c r="T23" t="str">
        <f>'0'!O23</f>
        <v>АВВГ-1 4х50</v>
      </c>
      <c r="U23" t="str">
        <f>'0'!Q23</f>
        <v>АВВГ-1 4х50</v>
      </c>
      <c r="V23" t="str">
        <f>'0'!S23</f>
        <v>АВВГ-1 4х50</v>
      </c>
      <c r="W23"/>
      <c r="X23"/>
      <c r="Y23"/>
      <c r="Z23"/>
      <c r="AA23"/>
      <c r="AB23"/>
      <c r="AC23"/>
      <c r="AD23"/>
      <c r="AE23"/>
      <c r="AF23"/>
    </row>
    <row r="24" spans="1:32" x14ac:dyDescent="0.25">
      <c r="A24" s="12" t="s">
        <v>224</v>
      </c>
      <c r="D24" s="12" t="s">
        <v>96</v>
      </c>
      <c r="M24" t="str">
        <f>'0'!A24</f>
        <v>СИП2А 3х50+70+2х16</v>
      </c>
      <c r="N24" t="str">
        <f>'0'!C24</f>
        <v>СИП2А 3х50+70+2х16</v>
      </c>
      <c r="O24"/>
      <c r="P24" t="str">
        <f>'0'!G24</f>
        <v>АВВГ-1 4х70</v>
      </c>
      <c r="Q24" t="str">
        <f>'0'!I24</f>
        <v>АВВГ-1 4х70</v>
      </c>
      <c r="R24" t="str">
        <f>'0'!K24</f>
        <v>АВВГ-1 4х70</v>
      </c>
      <c r="S24" t="str">
        <f>'0'!M24</f>
        <v>АВВГ-1 4х70</v>
      </c>
      <c r="T24" t="str">
        <f>'0'!O24</f>
        <v>АВВГ-1 4х70</v>
      </c>
      <c r="U24" t="str">
        <f>'0'!Q24</f>
        <v>АВВГ-1 4х70</v>
      </c>
      <c r="V24" t="str">
        <f>'0'!S24</f>
        <v>АВВГ-1 4х70</v>
      </c>
      <c r="W24"/>
      <c r="X24"/>
      <c r="Y24"/>
      <c r="Z24"/>
      <c r="AA24"/>
      <c r="AB24"/>
      <c r="AC24"/>
      <c r="AD24"/>
      <c r="AE24"/>
      <c r="AF24"/>
    </row>
    <row r="25" spans="1:32" x14ac:dyDescent="0.25">
      <c r="A25" s="12" t="s">
        <v>225</v>
      </c>
      <c r="D25" s="12" t="s">
        <v>98</v>
      </c>
      <c r="M25" t="str">
        <f>'0'!A25</f>
        <v>СИП2А 3х50+70+2х25</v>
      </c>
      <c r="N25" t="str">
        <f>'0'!C25</f>
        <v>СИП2А 3х50+70+2х25</v>
      </c>
      <c r="O25"/>
      <c r="P25" t="str">
        <f>'0'!G25</f>
        <v>АВВГ-1 4х95</v>
      </c>
      <c r="Q25" t="str">
        <f>'0'!I25</f>
        <v>АВВГ-1 4х95</v>
      </c>
      <c r="R25" t="str">
        <f>'0'!K25</f>
        <v>АВВГ-1 4х95</v>
      </c>
      <c r="S25" t="str">
        <f>'0'!M25</f>
        <v>АВВГ-1 4х95</v>
      </c>
      <c r="T25" t="str">
        <f>'0'!O25</f>
        <v>АВВГ-1 4х95</v>
      </c>
      <c r="U25" t="str">
        <f>'0'!Q25</f>
        <v>АВВГ-1 4х95</v>
      </c>
      <c r="V25" t="str">
        <f>'0'!S25</f>
        <v>АВВГ-1 4х95</v>
      </c>
      <c r="W25"/>
      <c r="X25"/>
      <c r="Y25"/>
      <c r="Z25"/>
      <c r="AA25"/>
      <c r="AB25"/>
      <c r="AC25"/>
      <c r="AD25"/>
      <c r="AE25"/>
      <c r="AF25"/>
    </row>
    <row r="26" spans="1:32" x14ac:dyDescent="0.25">
      <c r="A26" s="12" t="s">
        <v>226</v>
      </c>
      <c r="D26" s="12" t="s">
        <v>100</v>
      </c>
      <c r="M26" t="str">
        <f>'0'!A26</f>
        <v>СИП2А 3х70+54,6</v>
      </c>
      <c r="N26" t="str">
        <f>'0'!C26</f>
        <v>СИП2А 3х70+54,6</v>
      </c>
      <c r="O26"/>
      <c r="P26" t="str">
        <f>'0'!G26</f>
        <v>АВВГ-1 4х120</v>
      </c>
      <c r="Q26" t="str">
        <f>'0'!I26</f>
        <v>АВВГ-1 4х120</v>
      </c>
      <c r="R26" t="str">
        <f>'0'!K26</f>
        <v>АВВГ-1 4х120</v>
      </c>
      <c r="S26" t="str">
        <f>'0'!M26</f>
        <v>АВВГ-1 4х120</v>
      </c>
      <c r="T26" t="str">
        <f>'0'!O26</f>
        <v>АВВГ-1 4х120</v>
      </c>
      <c r="U26" t="str">
        <f>'0'!Q26</f>
        <v>АВВГ-1 4х120</v>
      </c>
      <c r="V26" t="str">
        <f>'0'!S26</f>
        <v>АВВГ-1 4х120</v>
      </c>
      <c r="W26"/>
      <c r="X26"/>
      <c r="Y26"/>
      <c r="Z26"/>
      <c r="AA26"/>
      <c r="AB26"/>
      <c r="AC26"/>
      <c r="AD26"/>
      <c r="AE26"/>
      <c r="AF26"/>
    </row>
    <row r="27" spans="1:32" x14ac:dyDescent="0.25">
      <c r="A27" s="12" t="s">
        <v>12</v>
      </c>
      <c r="D27" s="12" t="s">
        <v>102</v>
      </c>
      <c r="M27" t="str">
        <f>'0'!A27</f>
        <v>СИП2А 3х70+54,6 +2х16</v>
      </c>
      <c r="N27" t="str">
        <f>'0'!C27</f>
        <v>СИП2А 3х70+54,6 +2х16</v>
      </c>
      <c r="O27"/>
      <c r="P27" t="str">
        <f>'0'!G27</f>
        <v>АВВГ-1 4х150</v>
      </c>
      <c r="Q27" t="str">
        <f>'0'!I27</f>
        <v>АВВГ-1 4х150</v>
      </c>
      <c r="R27" t="str">
        <f>'0'!K27</f>
        <v>АВВГ-1 4х150</v>
      </c>
      <c r="S27" t="str">
        <f>'0'!M27</f>
        <v>АВВГ-1 4х150</v>
      </c>
      <c r="T27" t="str">
        <f>'0'!O27</f>
        <v>АВВГ-1 4х150</v>
      </c>
      <c r="U27" t="str">
        <f>'0'!Q27</f>
        <v>АВВГ-1 4х150</v>
      </c>
      <c r="V27" t="str">
        <f>'0'!S27</f>
        <v>АВВГ-1 4х150</v>
      </c>
      <c r="W27"/>
      <c r="X27"/>
      <c r="Y27"/>
      <c r="Z27"/>
      <c r="AA27"/>
      <c r="AB27"/>
      <c r="AC27"/>
      <c r="AD27"/>
      <c r="AE27"/>
      <c r="AF27"/>
    </row>
    <row r="28" spans="1:32" x14ac:dyDescent="0.25">
      <c r="A28" s="12" t="s">
        <v>13</v>
      </c>
      <c r="D28" s="12" t="s">
        <v>104</v>
      </c>
      <c r="M28" t="str">
        <f>'0'!A28</f>
        <v>СИП2А 3х70+54,6 +2х25</v>
      </c>
      <c r="N28" t="str">
        <f>'0'!C28</f>
        <v>СИП2А 3х70+54,6 +2х25</v>
      </c>
      <c r="O28"/>
      <c r="P28" t="str">
        <f>'0'!G28</f>
        <v>АВВГ-1 4х240</v>
      </c>
      <c r="Q28" t="str">
        <f>'0'!I28</f>
        <v>АВВГ-1 4х240</v>
      </c>
      <c r="R28" t="str">
        <f>'0'!K28</f>
        <v>АВВГ-1 4х240</v>
      </c>
      <c r="S28" t="str">
        <f>'0'!M28</f>
        <v>АВВГ-1 4х240</v>
      </c>
      <c r="T28" t="str">
        <f>'0'!O28</f>
        <v>АВВГ-1 4х240</v>
      </c>
      <c r="U28" t="str">
        <f>'0'!Q28</f>
        <v>АВВГ-1 4х240</v>
      </c>
      <c r="V28" t="str">
        <f>'0'!S28</f>
        <v>АВВГ-1 4х240</v>
      </c>
      <c r="W28"/>
      <c r="X28"/>
      <c r="Y28"/>
      <c r="Z28"/>
      <c r="AA28"/>
      <c r="AB28"/>
      <c r="AC28"/>
      <c r="AD28"/>
      <c r="AE28"/>
      <c r="AF28"/>
    </row>
    <row r="29" spans="1:32" x14ac:dyDescent="0.25">
      <c r="A29" s="12" t="s">
        <v>227</v>
      </c>
      <c r="D29" s="12" t="s">
        <v>106</v>
      </c>
      <c r="M29" t="str">
        <f>'0'!A29</f>
        <v>СИП2А 3х70+54,6 +1х16</v>
      </c>
      <c r="N29" t="str">
        <f>'0'!C29</f>
        <v>СИП2А 3х70+54,6 +1х16</v>
      </c>
      <c r="O29"/>
      <c r="P29" t="str">
        <f>'0'!G29</f>
        <v>АСБ -10 3х50</v>
      </c>
      <c r="Q29" t="str">
        <f>'0'!I29</f>
        <v>АСБ -10 3х50</v>
      </c>
      <c r="R29" t="str">
        <f>'0'!K29</f>
        <v>АСБ -10 3х50</v>
      </c>
      <c r="S29" t="str">
        <f>'0'!M29</f>
        <v>АСБ -10 3х50</v>
      </c>
      <c r="T29" t="str">
        <f>'0'!O29</f>
        <v>АСБ -10 3х50</v>
      </c>
      <c r="U29" t="str">
        <f>'0'!Q29</f>
        <v>АСБ -10 3х50</v>
      </c>
      <c r="V29" t="str">
        <f>'0'!S29</f>
        <v>АСБ -10 3х50</v>
      </c>
      <c r="W29"/>
      <c r="X29"/>
      <c r="Y29"/>
      <c r="Z29"/>
      <c r="AA29"/>
      <c r="AB29"/>
      <c r="AC29"/>
      <c r="AD29"/>
      <c r="AE29"/>
      <c r="AF29"/>
    </row>
    <row r="30" spans="1:32" x14ac:dyDescent="0.25">
      <c r="A30" s="12" t="s">
        <v>228</v>
      </c>
      <c r="D30" s="12" t="s">
        <v>108</v>
      </c>
      <c r="M30" t="str">
        <f>'0'!A30</f>
        <v>СИП2А 3х70+54,6 +1х25</v>
      </c>
      <c r="N30" t="str">
        <f>'0'!C30</f>
        <v>СИП2А 3х70+54,6 +1х25</v>
      </c>
      <c r="O30"/>
      <c r="P30" t="str">
        <f>'0'!G30</f>
        <v>АСБ -10 3х70</v>
      </c>
      <c r="Q30" t="str">
        <f>'0'!I30</f>
        <v>АСБ -10 3х70</v>
      </c>
      <c r="R30" t="str">
        <f>'0'!K30</f>
        <v>АСБ -10 3х70</v>
      </c>
      <c r="S30" t="str">
        <f>'0'!M30</f>
        <v>АСБ -10 3х70</v>
      </c>
      <c r="T30" t="str">
        <f>'0'!O30</f>
        <v>АСБ -10 3х70</v>
      </c>
      <c r="U30" t="str">
        <f>'0'!Q30</f>
        <v>АСБ -10 3х70</v>
      </c>
      <c r="V30" t="str">
        <f>'0'!S30</f>
        <v>АСБ -10 3х70</v>
      </c>
      <c r="W30"/>
      <c r="X30"/>
      <c r="Y30"/>
      <c r="Z30"/>
      <c r="AA30"/>
      <c r="AB30"/>
      <c r="AC30"/>
      <c r="AD30"/>
      <c r="AE30"/>
      <c r="AF30"/>
    </row>
    <row r="31" spans="1:32" x14ac:dyDescent="0.25">
      <c r="A31" s="12" t="s">
        <v>229</v>
      </c>
      <c r="D31" s="12" t="s">
        <v>110</v>
      </c>
      <c r="M31" t="str">
        <f>'0'!A31</f>
        <v>СИП2А 3х70+70</v>
      </c>
      <c r="N31" t="str">
        <f>'0'!C31</f>
        <v>СИП2А 3х70+70</v>
      </c>
      <c r="O31"/>
      <c r="P31" t="str">
        <f>'0'!G31</f>
        <v>АСБ -10 3х95</v>
      </c>
      <c r="Q31" t="str">
        <f>'0'!I31</f>
        <v>АСБ -10 3х95</v>
      </c>
      <c r="R31" t="str">
        <f>'0'!K31</f>
        <v>АСБ -10 3х95</v>
      </c>
      <c r="S31" t="str">
        <f>'0'!M31</f>
        <v>АСБ -10 3х95</v>
      </c>
      <c r="T31" t="str">
        <f>'0'!O31</f>
        <v>АСБ -10 3х95</v>
      </c>
      <c r="U31" t="str">
        <f>'0'!Q31</f>
        <v>АСБ -10 3х95</v>
      </c>
      <c r="V31" t="str">
        <f>'0'!S31</f>
        <v>АСБ -10 3х95</v>
      </c>
      <c r="W31"/>
      <c r="X31"/>
      <c r="Y31"/>
      <c r="Z31"/>
      <c r="AA31"/>
      <c r="AB31"/>
      <c r="AC31"/>
      <c r="AD31"/>
      <c r="AE31"/>
      <c r="AF31"/>
    </row>
    <row r="32" spans="1:32" x14ac:dyDescent="0.25">
      <c r="A32" s="12" t="s">
        <v>230</v>
      </c>
      <c r="D32" s="12" t="s">
        <v>112</v>
      </c>
      <c r="M32" t="str">
        <f>'0'!A32</f>
        <v>СИП2А 3х70+70+1х25</v>
      </c>
      <c r="N32" t="str">
        <f>'0'!C32</f>
        <v>СИП2А 3х70+70+1х25</v>
      </c>
      <c r="O32"/>
      <c r="P32" t="str">
        <f>'0'!G32</f>
        <v>АСБ -10 3х120</v>
      </c>
      <c r="Q32" t="str">
        <f>'0'!I32</f>
        <v>АСБ -10 3х120</v>
      </c>
      <c r="R32" t="str">
        <f>'0'!K32</f>
        <v>АСБ -10 3х120</v>
      </c>
      <c r="S32" t="str">
        <f>'0'!M32</f>
        <v>АСБ -10 3х120</v>
      </c>
      <c r="T32" t="str">
        <f>'0'!O32</f>
        <v>АСБ -10 3х120</v>
      </c>
      <c r="U32" t="str">
        <f>'0'!Q32</f>
        <v>АСБ -10 3х120</v>
      </c>
      <c r="V32" t="str">
        <f>'0'!S32</f>
        <v>АСБ -10 3х120</v>
      </c>
      <c r="W32"/>
      <c r="X32"/>
      <c r="Y32"/>
      <c r="Z32"/>
      <c r="AA32"/>
      <c r="AB32"/>
      <c r="AC32"/>
      <c r="AD32"/>
      <c r="AE32"/>
      <c r="AF32"/>
    </row>
    <row r="33" spans="1:32" x14ac:dyDescent="0.25">
      <c r="A33" s="12" t="str">
        <f ca="1">IFERROR(INDEX(Определить_объем,--RIGHT(SMALL(Строки_Столбцы_Объем,ROW(AE32)),2),--LEFT(SMALL(Строки_Столбцы_Объем,ROW(AE32)),LEN(SMALL(Строки_Столбцы_Объем,ROW(AE32)))-2)),"")</f>
        <v>Строительство блочных трансформаторных подстанций с одним трансформатором</v>
      </c>
      <c r="D33" s="12" t="s">
        <v>114</v>
      </c>
      <c r="M33" t="str">
        <f>'0'!A33</f>
        <v>СИП2А 3х70+70+2х16</v>
      </c>
      <c r="N33" t="str">
        <f>'0'!C33</f>
        <v>СИП2А 3х70+70+2х16</v>
      </c>
      <c r="O33"/>
      <c r="P33" t="str">
        <f>'0'!G33</f>
        <v>АСБ -10 3х150</v>
      </c>
      <c r="Q33" t="str">
        <f>'0'!I33</f>
        <v>АСБ -10 3х150</v>
      </c>
      <c r="R33" t="str">
        <f>'0'!K33</f>
        <v>АСБ -10 3х150</v>
      </c>
      <c r="S33" t="str">
        <f>'0'!M33</f>
        <v>АСБ -10 3х150</v>
      </c>
      <c r="T33" t="str">
        <f>'0'!O33</f>
        <v>АСБ -10 3х150</v>
      </c>
      <c r="U33" t="str">
        <f>'0'!Q33</f>
        <v>АСБ -10 3х150</v>
      </c>
      <c r="V33" t="str">
        <f>'0'!S33</f>
        <v>АСБ -10 3х150</v>
      </c>
      <c r="W33"/>
      <c r="X33"/>
      <c r="Y33"/>
      <c r="Z33"/>
      <c r="AA33"/>
      <c r="AB33"/>
      <c r="AC33"/>
      <c r="AD33"/>
      <c r="AE33"/>
      <c r="AF33"/>
    </row>
    <row r="34" spans="1:32" x14ac:dyDescent="0.25">
      <c r="A34" s="12" t="str">
        <f ca="1">IFERROR(INDEX(Определить_объем,--RIGHT(SMALL(Строки_Столбцы_Объем,ROW(Z33)),2),--LEFT(SMALL(Строки_Столбцы_Объем,ROW(Z33)),LEN(SMALL(Строки_Столбцы_Объем,ROW(Z33)))-2)),"")</f>
        <v>Строительство блочных трансформаторных подстанций с двумя трансформаторами</v>
      </c>
      <c r="D34" s="12" t="s">
        <v>116</v>
      </c>
      <c r="M34" t="str">
        <f>'0'!A34</f>
        <v>СИП2А 3х70+95</v>
      </c>
      <c r="N34" t="str">
        <f>'0'!C34</f>
        <v>СИП2А 3х70+95</v>
      </c>
      <c r="O34"/>
      <c r="P34" t="str">
        <f>'0'!G34</f>
        <v>АСБ -10 3х185</v>
      </c>
      <c r="Q34" t="str">
        <f>'0'!I34</f>
        <v>АСБ -10 3х185</v>
      </c>
      <c r="R34" t="str">
        <f>'0'!K34</f>
        <v>АСБ -10 3х185</v>
      </c>
      <c r="S34" t="str">
        <f>'0'!M34</f>
        <v>АСБ -10 3х185</v>
      </c>
      <c r="T34" t="str">
        <f>'0'!O34</f>
        <v>АСБ -10 3х185</v>
      </c>
      <c r="U34" t="str">
        <f>'0'!Q34</f>
        <v>АСБ -10 3х185</v>
      </c>
      <c r="V34" t="str">
        <f>'0'!S34</f>
        <v>АСБ -10 3х185</v>
      </c>
      <c r="W34"/>
      <c r="X34"/>
      <c r="Y34"/>
      <c r="Z34"/>
      <c r="AA34"/>
      <c r="AB34"/>
      <c r="AC34"/>
      <c r="AD34"/>
      <c r="AE34"/>
      <c r="AF34"/>
    </row>
    <row r="35" spans="1:32" x14ac:dyDescent="0.25">
      <c r="A35" s="12" t="str">
        <f ca="1">IFERROR(INDEX(Определить_объем,--RIGHT(SMALL(Строки_Столбцы_Объем,ROW(Z34)),2),--LEFT(SMALL(Строки_Столбцы_Объем,ROW(Z34)),LEN(SMALL(Строки_Столбцы_Объем,ROW(Z34)))-2)),"")</f>
        <v>Строительство блочных трансформаторных подстанций типа «Контенент» с одним трансформатором</v>
      </c>
      <c r="D35" s="12" t="s">
        <v>118</v>
      </c>
      <c r="M35" t="str">
        <f>'0'!A35</f>
        <v>СИП2А 3х70+70+2х25</v>
      </c>
      <c r="N35" t="str">
        <f>'0'!C35</f>
        <v>СИП2А 3х70+70+2х25</v>
      </c>
      <c r="O35"/>
      <c r="P35" t="str">
        <f>'0'!G35</f>
        <v>АСБ -10 3х240</v>
      </c>
      <c r="Q35" t="str">
        <f>'0'!I35</f>
        <v>АСБ -10 3х240</v>
      </c>
      <c r="R35" t="str">
        <f>'0'!K35</f>
        <v>АСБ -10 3х240</v>
      </c>
      <c r="S35" t="str">
        <f>'0'!M35</f>
        <v>АСБ -10 3х240</v>
      </c>
      <c r="T35" t="str">
        <f>'0'!O35</f>
        <v>АСБ -10 3х240</v>
      </c>
      <c r="U35" t="str">
        <f>'0'!Q35</f>
        <v>АСБ -10 3х240</v>
      </c>
      <c r="V35" t="str">
        <f>'0'!S35</f>
        <v>АСБ -10 3х240</v>
      </c>
      <c r="W35"/>
      <c r="X35"/>
      <c r="Y35"/>
      <c r="Z35"/>
      <c r="AA35"/>
      <c r="AB35"/>
      <c r="AC35"/>
      <c r="AD35"/>
      <c r="AE35"/>
      <c r="AF35"/>
    </row>
    <row r="36" spans="1:32" x14ac:dyDescent="0.25">
      <c r="A36" s="12" t="str">
        <f ca="1">IFERROR(INDEX(Определить_объем,--RIGHT(SMALL(Строки_Столбцы_Объем,ROW(Z35)),2),--LEFT(SMALL(Строки_Столбцы_Объем,ROW(Z35)),LEN(SMALL(Строки_Столбцы_Объем,ROW(Z35)))-2)),"")</f>
        <v>Строительство блочных трансформаторных подстанций типа «Контенент» с двумя трансформаторами</v>
      </c>
      <c r="D36" s="12" t="s">
        <v>120</v>
      </c>
      <c r="M36" t="str">
        <f>'0'!A36</f>
        <v>СИП2А 3х95+54,6</v>
      </c>
      <c r="N36" t="str">
        <f>'0'!C36</f>
        <v>СИП2А 3х95+54,6</v>
      </c>
      <c r="O36"/>
      <c r="P36" t="str">
        <f>'0'!G36</f>
        <v>СБ-10 3х150</v>
      </c>
      <c r="Q36" t="str">
        <f>'0'!I36</f>
        <v>СБ-10 3х150</v>
      </c>
      <c r="R36" t="str">
        <f>'0'!K36</f>
        <v>СБ-10 3х150</v>
      </c>
      <c r="S36" t="str">
        <f>'0'!M36</f>
        <v>СБ-10 3х150</v>
      </c>
      <c r="T36" t="str">
        <f>'0'!O36</f>
        <v>СБ-10 3х150</v>
      </c>
      <c r="U36" t="str">
        <f>'0'!Q36</f>
        <v>СБ-10 3х150</v>
      </c>
      <c r="V36" t="str">
        <f>'0'!S36</f>
        <v>СБ-10 3х150</v>
      </c>
      <c r="W36"/>
      <c r="X36"/>
      <c r="Y36"/>
      <c r="Z36"/>
      <c r="AA36"/>
      <c r="AB36"/>
      <c r="AC36"/>
      <c r="AD36"/>
      <c r="AE36"/>
      <c r="AF36"/>
    </row>
    <row r="37" spans="1:32" x14ac:dyDescent="0.25">
      <c r="A37" s="12" t="str">
        <f ca="1">IFERROR(INDEX(Определить_объем,--RIGHT(SMALL(Строки_Столбцы_Объем,ROW(Z36)),2),--LEFT(SMALL(Строки_Столбцы_Объем,ROW(Z36)),LEN(SMALL(Строки_Столбцы_Объем,ROW(Z36)))-2)),"")</f>
        <v>Строительство капитальных (кирпичных) трансформаторных подстанций с двумя трансформаторами</v>
      </c>
      <c r="D37" s="12" t="s">
        <v>122</v>
      </c>
      <c r="M37" t="str">
        <f>'0'!A37</f>
        <v>СИП2А 3х95+54,6+2х16</v>
      </c>
      <c r="N37" t="str">
        <f>'0'!C37</f>
        <v>СИП2А 3х95+54,6+2х16</v>
      </c>
      <c r="O37"/>
      <c r="P37" t="str">
        <f>'0'!G37</f>
        <v>СБ-10 3х185</v>
      </c>
      <c r="Q37" t="str">
        <f>'0'!I37</f>
        <v>СБ-10 3х185</v>
      </c>
      <c r="R37" t="str">
        <f>'0'!K37</f>
        <v>СБ-10 3х185</v>
      </c>
      <c r="S37" t="str">
        <f>'0'!M37</f>
        <v>СБ-10 3х185</v>
      </c>
      <c r="T37" t="str">
        <f>'0'!O37</f>
        <v>СБ-10 3х185</v>
      </c>
      <c r="U37" t="str">
        <f>'0'!Q37</f>
        <v>СБ-10 3х185</v>
      </c>
      <c r="V37" t="str">
        <f>'0'!S37</f>
        <v>СБ-10 3х185</v>
      </c>
      <c r="W37"/>
      <c r="X37"/>
      <c r="Y37"/>
      <c r="Z37"/>
      <c r="AA37"/>
      <c r="AB37"/>
      <c r="AC37"/>
      <c r="AD37"/>
      <c r="AE37"/>
      <c r="AF37"/>
    </row>
    <row r="38" spans="1:32" x14ac:dyDescent="0.25">
      <c r="A38" s="12" t="str">
        <f ca="1">IFERROR(INDEX(Определить_объем,--RIGHT(SMALL(Строки_Столбцы_Объем,ROW(Z37)),2),--LEFT(SMALL(Строки_Столбцы_Объем,ROW(Z37)),LEN(SMALL(Строки_Столбцы_Объем,ROW(Z37)))-2)),"")</f>
        <v>Строительство распределительных трансформаторных подстанций</v>
      </c>
      <c r="D38" s="12" t="s">
        <v>124</v>
      </c>
      <c r="M38" t="str">
        <f>'0'!A38</f>
        <v>СИП2А 3х95+54,6+2х25</v>
      </c>
      <c r="N38" t="str">
        <f>'0'!C38</f>
        <v>СИП2А 3х95+54,6+2х25</v>
      </c>
      <c r="O38"/>
      <c r="P38" t="str">
        <f>'0'!G38</f>
        <v>СБ-10 3х240</v>
      </c>
      <c r="Q38" t="str">
        <f>'0'!I38</f>
        <v>СБ-10 3х240</v>
      </c>
      <c r="R38" t="str">
        <f>'0'!K38</f>
        <v>СБ-10 3х240</v>
      </c>
      <c r="S38" t="str">
        <f>'0'!M38</f>
        <v>СБ-10 3х240</v>
      </c>
      <c r="T38" t="str">
        <f>'0'!O38</f>
        <v>СБ-10 3х240</v>
      </c>
      <c r="U38" t="str">
        <f>'0'!Q38</f>
        <v>СБ-10 3х240</v>
      </c>
      <c r="V38" t="str">
        <f>'0'!S38</f>
        <v>СБ-10 3х240</v>
      </c>
      <c r="W38"/>
      <c r="X38"/>
      <c r="Y38"/>
      <c r="Z38"/>
      <c r="AA38"/>
      <c r="AB38"/>
      <c r="AC38"/>
      <c r="AD38"/>
      <c r="AE38"/>
      <c r="AF38"/>
    </row>
    <row r="39" spans="1:32" x14ac:dyDescent="0.25">
      <c r="D39" s="12" t="s">
        <v>126</v>
      </c>
      <c r="M39" t="str">
        <f>'0'!A39</f>
        <v>СИП2А 3х95+70</v>
      </c>
      <c r="N39" t="str">
        <f>'0'!C39</f>
        <v>СИП2А 3х95+70</v>
      </c>
      <c r="O39"/>
      <c r="P39" t="str">
        <f>'0'!G39</f>
        <v>ААШв-10 3х70</v>
      </c>
      <c r="Q39" t="str">
        <f>'0'!I39</f>
        <v>ААШв-10 3х70</v>
      </c>
      <c r="R39" t="str">
        <f>'0'!K39</f>
        <v>ААШв-10 3х70</v>
      </c>
      <c r="S39" t="str">
        <f>'0'!M39</f>
        <v>ААШв-10 3х70</v>
      </c>
      <c r="T39" t="str">
        <f>'0'!O39</f>
        <v>ААШв-10 3х70</v>
      </c>
      <c r="U39" t="str">
        <f>'0'!Q39</f>
        <v>ААШв-10 3х70</v>
      </c>
      <c r="V39" t="str">
        <f>'0'!S39</f>
        <v>ААШв-10 3х70</v>
      </c>
      <c r="W39"/>
      <c r="X39"/>
      <c r="Y39"/>
      <c r="Z39"/>
      <c r="AA39"/>
      <c r="AB39"/>
      <c r="AC39"/>
      <c r="AD39"/>
      <c r="AE39"/>
      <c r="AF39"/>
    </row>
    <row r="40" spans="1:32" x14ac:dyDescent="0.25">
      <c r="D40" s="12" t="s">
        <v>128</v>
      </c>
      <c r="M40" t="str">
        <f>'0'!A40</f>
        <v>СИП2А 3х95+70+1х16</v>
      </c>
      <c r="N40" t="str">
        <f>'0'!C40</f>
        <v>СИП2А 3х95+70+1х16</v>
      </c>
      <c r="O40"/>
      <c r="P40" t="str">
        <f>'0'!G40</f>
        <v>ААШв-10 3х120</v>
      </c>
      <c r="Q40" t="str">
        <f>'0'!I40</f>
        <v>ААШв-10 3х120</v>
      </c>
      <c r="R40" t="str">
        <f>'0'!K40</f>
        <v>ААШв-10 3х120</v>
      </c>
      <c r="S40" t="str">
        <f>'0'!M40</f>
        <v>ААШв-10 3х120</v>
      </c>
      <c r="T40" t="str">
        <f>'0'!O40</f>
        <v>ААШв-10 3х120</v>
      </c>
      <c r="U40" t="str">
        <f>'0'!Q40</f>
        <v>ААШв-10 3х120</v>
      </c>
      <c r="V40" t="str">
        <f>'0'!S40</f>
        <v>ААШв-10 3х120</v>
      </c>
      <c r="W40"/>
      <c r="X40"/>
      <c r="Y40"/>
      <c r="Z40"/>
      <c r="AA40"/>
      <c r="AB40"/>
      <c r="AC40"/>
      <c r="AD40"/>
      <c r="AE40"/>
      <c r="AF40"/>
    </row>
    <row r="41" spans="1:32" x14ac:dyDescent="0.25">
      <c r="D41" s="12" t="s">
        <v>130</v>
      </c>
      <c r="M41" t="str">
        <f>'0'!A41</f>
        <v>СИП2А 3х95+70+2х16</v>
      </c>
      <c r="N41" t="str">
        <f>'0'!C41</f>
        <v>СИП2А 3х95+70+2х16</v>
      </c>
      <c r="O41"/>
      <c r="P41" t="str">
        <f>'0'!G41</f>
        <v>ААШв-10 3х240</v>
      </c>
      <c r="Q41" t="str">
        <f>'0'!I41</f>
        <v>ААШв-10 3х240</v>
      </c>
      <c r="R41" t="str">
        <f>'0'!K41</f>
        <v>ААШв-10 3х240</v>
      </c>
      <c r="S41" t="str">
        <f>'0'!M41</f>
        <v>ААШв-10 3х240</v>
      </c>
      <c r="T41" t="str">
        <f>'0'!O41</f>
        <v>ААШв-10 3х240</v>
      </c>
      <c r="U41" t="str">
        <f>'0'!Q41</f>
        <v>ААШв-10 3х240</v>
      </c>
      <c r="V41" t="str">
        <f>'0'!S41</f>
        <v>ААШв-10 3х240</v>
      </c>
      <c r="W41"/>
      <c r="X41"/>
      <c r="Y41"/>
      <c r="Z41"/>
      <c r="AA41"/>
      <c r="AB41"/>
      <c r="AC41"/>
      <c r="AD41"/>
      <c r="AE41"/>
      <c r="AF41"/>
    </row>
    <row r="42" spans="1:32" x14ac:dyDescent="0.25">
      <c r="D42" s="12" t="s">
        <v>202</v>
      </c>
      <c r="M42" t="str">
        <f>'0'!A42</f>
        <v>СИП2А 3х95+70+2х25</v>
      </c>
      <c r="N42" t="str">
        <f>'0'!C42</f>
        <v>СИП2А 3х95+70+2х25</v>
      </c>
      <c r="O42"/>
      <c r="P42" t="str">
        <f>'0'!G42</f>
        <v>АПВПг -10 1х50/25</v>
      </c>
      <c r="Q42" t="str">
        <f>'0'!I42</f>
        <v>АПВПг -10 1х50/25</v>
      </c>
      <c r="R42" t="str">
        <f>'0'!K42</f>
        <v>АПВПг -10 1х50/25</v>
      </c>
      <c r="S42" t="str">
        <f>'0'!M42</f>
        <v>АПВПг -10 1х50/25</v>
      </c>
      <c r="T42" t="str">
        <f>'0'!O42</f>
        <v>АПВПг -10 1х50/25</v>
      </c>
      <c r="U42" t="str">
        <f>'0'!Q42</f>
        <v>АПВПг -10 1х50/25</v>
      </c>
      <c r="V42" t="str">
        <f>'0'!S42</f>
        <v>АПВПг -10 1х50/25</v>
      </c>
      <c r="W42"/>
      <c r="X42"/>
      <c r="Y42"/>
      <c r="Z42"/>
      <c r="AA42"/>
      <c r="AB42"/>
      <c r="AC42"/>
      <c r="AD42"/>
      <c r="AE42"/>
      <c r="AF42"/>
    </row>
    <row r="43" spans="1:32" x14ac:dyDescent="0.25">
      <c r="M43" t="str">
        <f>'0'!A43</f>
        <v>СИП2А 3х120+70</v>
      </c>
      <c r="N43" t="str">
        <f>'0'!C43</f>
        <v>СИП2А 3х120+70</v>
      </c>
      <c r="O43"/>
      <c r="P43" t="str">
        <f>'0'!G43</f>
        <v>АПВПг -10 1х70/25</v>
      </c>
      <c r="Q43" t="str">
        <f>'0'!I43</f>
        <v>АПВПг -10 1х70/25</v>
      </c>
      <c r="R43" t="str">
        <f>'0'!K43</f>
        <v>АПВПг -10 1х70/25</v>
      </c>
      <c r="S43" t="str">
        <f>'0'!M43</f>
        <v>АПВПг -10 1х70/25</v>
      </c>
      <c r="T43" t="str">
        <f>'0'!O43</f>
        <v>АПВПг -10 1х70/25</v>
      </c>
      <c r="U43" t="str">
        <f>'0'!Q43</f>
        <v>АПВПг -10 1х70/25</v>
      </c>
      <c r="V43" t="str">
        <f>'0'!S43</f>
        <v>АПВПг -10 1х70/25</v>
      </c>
      <c r="W43"/>
      <c r="X43"/>
      <c r="Y43"/>
      <c r="Z43"/>
      <c r="AA43"/>
      <c r="AB43"/>
      <c r="AC43"/>
      <c r="AD43"/>
      <c r="AE43"/>
      <c r="AF43"/>
    </row>
    <row r="44" spans="1:32" x14ac:dyDescent="0.25">
      <c r="A44" s="12" t="str">
        <f ca="1">IFERROR(INDEX(Определить_объем,--RIGHT(SMALL(Строки_Столбцы_Объем,ROW(Z40)),2),--LEFT(SMALL(Строки_Столбцы_Объем,ROW(Z40)),LEN(SMALL(Строки_Столбцы_Объем,ROW(Z40)))-2)),"")</f>
        <v/>
      </c>
      <c r="M44" t="str">
        <f>'0'!A44</f>
        <v>СИП2А 3х120+70+1х16</v>
      </c>
      <c r="N44" t="str">
        <f>'0'!C44</f>
        <v>СИП2А 3х120+70+1х16</v>
      </c>
      <c r="O44"/>
      <c r="P44" t="str">
        <f>'0'!G44</f>
        <v>АПВПг -10 1х95/25</v>
      </c>
      <c r="Q44" t="str">
        <f>'0'!I44</f>
        <v>АПВПг -10 1х95/25</v>
      </c>
      <c r="R44" t="str">
        <f>'0'!K44</f>
        <v>АПВПг -10 1х95/25</v>
      </c>
      <c r="S44" t="str">
        <f>'0'!M44</f>
        <v>АПВПг -10 1х95/25</v>
      </c>
      <c r="T44" t="str">
        <f>'0'!O44</f>
        <v>АПВПг -10 1х95/25</v>
      </c>
      <c r="U44" t="str">
        <f>'0'!Q44</f>
        <v>АПВПг -10 1х95/25</v>
      </c>
      <c r="V44" t="str">
        <f>'0'!S44</f>
        <v>АПВПг -10 1х95/25</v>
      </c>
      <c r="W44"/>
      <c r="X44"/>
      <c r="Y44"/>
      <c r="Z44"/>
      <c r="AA44"/>
      <c r="AB44"/>
      <c r="AC44"/>
      <c r="AD44"/>
      <c r="AE44"/>
      <c r="AF44"/>
    </row>
    <row r="45" spans="1:32" x14ac:dyDescent="0.25">
      <c r="A45" s="12" t="str">
        <f ca="1">IFERROR(INDEX(Определить_объем,--RIGHT(SMALL(Строки_Столбцы_Объем,ROW(Z41)),2),--LEFT(SMALL(Строки_Столбцы_Объем,ROW(Z41)),LEN(SMALL(Строки_Столбцы_Объем,ROW(Z41)))-2)),"")</f>
        <v/>
      </c>
      <c r="M45" t="str">
        <f>'0'!A45</f>
        <v>СИП2А 3х120+70+2х25</v>
      </c>
      <c r="N45" t="str">
        <f>'0'!C45</f>
        <v>СИП2А 3х120+70+2х25</v>
      </c>
      <c r="O45"/>
      <c r="P45" t="str">
        <f>'0'!G45</f>
        <v>АПВПг -10 1х120/35</v>
      </c>
      <c r="Q45" t="str">
        <f>'0'!I45</f>
        <v>АПВПг -10 1х120/35</v>
      </c>
      <c r="R45" t="str">
        <f>'0'!K45</f>
        <v>АПВПг -10 1х120/35</v>
      </c>
      <c r="S45" t="str">
        <f>'0'!M45</f>
        <v>АПВПг -10 1х120/35</v>
      </c>
      <c r="T45" t="str">
        <f>'0'!O45</f>
        <v>АПВПг -10 1х120/35</v>
      </c>
      <c r="U45" t="str">
        <f>'0'!Q45</f>
        <v>АПВПг -10 1х120/35</v>
      </c>
      <c r="V45" t="str">
        <f>'0'!S45</f>
        <v>АПВПг -10 1х120/35</v>
      </c>
      <c r="W45"/>
      <c r="X45"/>
      <c r="Y45"/>
      <c r="Z45"/>
      <c r="AA45"/>
      <c r="AB45"/>
      <c r="AC45"/>
      <c r="AD45"/>
      <c r="AE45"/>
      <c r="AF45"/>
    </row>
    <row r="46" spans="1:32" x14ac:dyDescent="0.25">
      <c r="A46" s="12" t="str">
        <f ca="1">IFERROR(INDEX(Определить_объем,--RIGHT(SMALL(Строки_Столбцы_Объем,ROW(Z42)),2),--LEFT(SMALL(Строки_Столбцы_Объем,ROW(Z42)),LEN(SMALL(Строки_Столбцы_Объем,ROW(Z42)))-2)),"")</f>
        <v/>
      </c>
      <c r="M46" t="str">
        <f>'0'!A46</f>
        <v>СИП2А 3х120+70+2х16</v>
      </c>
      <c r="N46" t="str">
        <f>'0'!C46</f>
        <v>СИП2А 3х120+70+2х16</v>
      </c>
      <c r="O46"/>
      <c r="P46" t="str">
        <f>'0'!G46</f>
        <v>АПВПг -10 1х120/50</v>
      </c>
      <c r="Q46" t="str">
        <f>'0'!I46</f>
        <v>АПВПг -10 1х120/50</v>
      </c>
      <c r="R46" t="str">
        <f>'0'!K46</f>
        <v>АПВПг -10 1х120/50</v>
      </c>
      <c r="S46" t="str">
        <f>'0'!M46</f>
        <v>АПВПг -10 1х120/50</v>
      </c>
      <c r="T46" t="str">
        <f>'0'!O46</f>
        <v>АПВПг -10 1х120/50</v>
      </c>
      <c r="U46" t="str">
        <f>'0'!Q46</f>
        <v>АПВПг -10 1х120/50</v>
      </c>
      <c r="V46" t="str">
        <f>'0'!S46</f>
        <v>АПВПг -10 1х120/50</v>
      </c>
      <c r="W46"/>
      <c r="X46"/>
      <c r="Y46"/>
      <c r="Z46"/>
      <c r="AA46"/>
      <c r="AB46"/>
      <c r="AC46"/>
      <c r="AD46"/>
      <c r="AE46"/>
      <c r="AF46"/>
    </row>
    <row r="47" spans="1:32" x14ac:dyDescent="0.25">
      <c r="A47" s="12" t="str">
        <f ca="1">IFERROR(INDEX(Определить_объем,--RIGHT(SMALL(Строки_Столбцы_Объем,ROW(Z43)),2),--LEFT(SMALL(Строки_Столбцы_Объем,ROW(Z43)),LEN(SMALL(Строки_Столбцы_Объем,ROW(Z43)))-2)),"")</f>
        <v/>
      </c>
      <c r="M47" t="str">
        <f>'0'!A47</f>
        <v>СИП2А 3х120+95+1,16</v>
      </c>
      <c r="N47" t="str">
        <f>'0'!C47</f>
        <v>СИП2А 3х120+95+1,16</v>
      </c>
      <c r="O47"/>
      <c r="P47" t="str">
        <f>'0'!G47</f>
        <v>АПВПг -10 1х185</v>
      </c>
      <c r="Q47" t="str">
        <f>'0'!I47</f>
        <v>АПВПг -10 1х185</v>
      </c>
      <c r="R47" t="str">
        <f>'0'!K47</f>
        <v>АПВПг -10 1х185</v>
      </c>
      <c r="S47" t="str">
        <f>'0'!M47</f>
        <v>АПВПг -10 1х185</v>
      </c>
      <c r="T47" t="str">
        <f>'0'!O47</f>
        <v>АПВПг -10 1х185</v>
      </c>
      <c r="U47" t="str">
        <f>'0'!Q47</f>
        <v>АПВПг -10 1х185</v>
      </c>
      <c r="V47" t="str">
        <f>'0'!S47</f>
        <v>АПВПг -10 1х185</v>
      </c>
      <c r="W47"/>
      <c r="X47"/>
      <c r="Y47"/>
      <c r="Z47"/>
      <c r="AA47"/>
      <c r="AB47"/>
      <c r="AC47"/>
      <c r="AD47"/>
      <c r="AE47"/>
      <c r="AF47"/>
    </row>
    <row r="48" spans="1:32" x14ac:dyDescent="0.25">
      <c r="A48" s="12" t="str">
        <f ca="1">IFERROR(INDEX(Определить_объем,--RIGHT(SMALL(Строки_Столбцы_Объем,ROW(Z44)),2),--LEFT(SMALL(Строки_Столбцы_Объем,ROW(Z44)),LEN(SMALL(Строки_Столбцы_Объем,ROW(Z44)))-2)),"")</f>
        <v/>
      </c>
      <c r="M48" t="str">
        <f>'0'!A48</f>
        <v>СИП2А 3х120+95+2х25</v>
      </c>
      <c r="N48" t="str">
        <f>'0'!C48</f>
        <v>СИП2А 3х120+95+2х25</v>
      </c>
      <c r="O48"/>
      <c r="P48" t="str">
        <f>'0'!G48</f>
        <v>АПВПг -10 1х240</v>
      </c>
      <c r="Q48" t="str">
        <f>'0'!I48</f>
        <v>АПВПг -10 1х240</v>
      </c>
      <c r="R48" t="str">
        <f>'0'!K48</f>
        <v>АПВПг -10 1х240</v>
      </c>
      <c r="S48" t="str">
        <f>'0'!M48</f>
        <v>АПВПг -10 1х240</v>
      </c>
      <c r="T48" t="str">
        <f>'0'!O48</f>
        <v>АПВПг -10 1х240</v>
      </c>
      <c r="U48" t="str">
        <f>'0'!Q48</f>
        <v>АПВПг -10 1х240</v>
      </c>
      <c r="V48" t="str">
        <f>'0'!S48</f>
        <v>АПВПг -10 1х240</v>
      </c>
      <c r="W48"/>
      <c r="X48"/>
      <c r="Y48"/>
      <c r="Z48"/>
      <c r="AA48"/>
      <c r="AB48"/>
      <c r="AC48"/>
      <c r="AD48"/>
      <c r="AE48"/>
      <c r="AF48"/>
    </row>
    <row r="49" spans="1:32" x14ac:dyDescent="0.25">
      <c r="A49" s="12" t="str">
        <f ca="1">IFERROR(INDEX(Определить_объем,--RIGHT(SMALL(Строки_Столбцы_Объем,ROW(Z45)),2),--LEFT(SMALL(Строки_Столбцы_Объем,ROW(Z45)),LEN(SMALL(Строки_Столбцы_Объем,ROW(Z45)))-2)),"")</f>
        <v/>
      </c>
      <c r="M49" t="str">
        <f>'0'!A49</f>
        <v>СИП2А 3х120+95+2х35</v>
      </c>
      <c r="N49" t="str">
        <f>'0'!C49</f>
        <v>СИП2А 3х120+95+2х35</v>
      </c>
      <c r="O49"/>
      <c r="P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1:32" x14ac:dyDescent="0.25">
      <c r="A50" s="12" t="str">
        <f ca="1">IFERROR(INDEX(Определить_объем,--RIGHT(SMALL(Строки_Столбцы_Объем,ROW(Z46)),2),--LEFT(SMALL(Строки_Столбцы_Объем,ROW(Z46)),LEN(SMALL(Строки_Столбцы_Объем,ROW(Z46)))-2)),"")</f>
        <v/>
      </c>
      <c r="M50" t="str">
        <f>'0'!A50</f>
        <v>СИП2А 3х120+95</v>
      </c>
      <c r="N50" t="str">
        <f>'0'!C50</f>
        <v>СИП2А 3х120+95</v>
      </c>
      <c r="O50"/>
      <c r="P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1:32" x14ac:dyDescent="0.25">
      <c r="A51" s="12" t="str">
        <f ca="1">IFERROR(INDEX(Определить_объем,--RIGHT(SMALL(Строки_Столбцы_Объем,ROW(Z47)),2),--LEFT(SMALL(Строки_Столбцы_Объем,ROW(Z47)),LEN(SMALL(Строки_Столбцы_Объем,ROW(Z47)))-2)),"")</f>
        <v/>
      </c>
      <c r="M51" t="str">
        <f>'0'!A51</f>
        <v>СИП2А 3х120+95+1х16</v>
      </c>
      <c r="N51" t="str">
        <f>'0'!C51</f>
        <v>СИП2А 3х120+95+1х16</v>
      </c>
      <c r="O51"/>
      <c r="P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2" x14ac:dyDescent="0.25">
      <c r="A52" s="12" t="str">
        <f ca="1">IFERROR(INDEX(Определить_объем,--RIGHT(SMALL(Строки_Столбцы_Объем,ROW(Z48)),2),--LEFT(SMALL(Строки_Столбцы_Объем,ROW(Z48)),LEN(SMALL(Строки_Столбцы_Объем,ROW(Z48)))-2)),"")</f>
        <v/>
      </c>
      <c r="M52" t="str">
        <f>'0'!A52</f>
        <v>СИП 3 1х35</v>
      </c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2" x14ac:dyDescent="0.25">
      <c r="A53" s="12" t="str">
        <f ca="1">IFERROR(INDEX(Определить_объем,--RIGHT(SMALL(Строки_Столбцы_Объем,ROW(Z49)),2),--LEFT(SMALL(Строки_Столбцы_Объем,ROW(Z49)),LEN(SMALL(Строки_Столбцы_Объем,ROW(Z49)))-2)),"")</f>
        <v/>
      </c>
      <c r="M53" t="str">
        <f>'0'!A53</f>
        <v>СИП 3 1х50</v>
      </c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2" x14ac:dyDescent="0.25">
      <c r="A54" s="12" t="str">
        <f ca="1">IFERROR(INDEX(Определить_объем,--RIGHT(SMALL(Строки_Столбцы_Объем,ROW(Z50)),2),--LEFT(SMALL(Строки_Столбцы_Объем,ROW(Z50)),LEN(SMALL(Строки_Столбцы_Объем,ROW(Z50)))-2)),"")</f>
        <v/>
      </c>
      <c r="M54" t="str">
        <f>'0'!A54</f>
        <v>СИП 3 1х70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2" x14ac:dyDescent="0.25">
      <c r="A55" s="12" t="str">
        <f ca="1">IFERROR(INDEX(Определить_объем,--RIGHT(SMALL(Строки_Столбцы_Объем,ROW(Z51)),2),--LEFT(SMALL(Строки_Столбцы_Объем,ROW(Z51)),LEN(SMALL(Строки_Столбцы_Объем,ROW(Z51)))-2)),"")</f>
        <v/>
      </c>
      <c r="M55" t="str">
        <f>'0'!A55</f>
        <v>СИП 3 1х95</v>
      </c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2" x14ac:dyDescent="0.25">
      <c r="A56" s="12" t="str">
        <f ca="1">IFERROR(INDEX(Определить_объем,--RIGHT(SMALL(Строки_Столбцы_Объем,ROW(Z52)),2),--LEFT(SMALL(Строки_Столбцы_Объем,ROW(Z52)),LEN(SMALL(Строки_Столбцы_Объем,ROW(Z52)))-2)),"")</f>
        <v/>
      </c>
      <c r="M56" t="str">
        <f>'0'!A56</f>
        <v>СИП 3 1х150</v>
      </c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2" x14ac:dyDescent="0.25">
      <c r="A57" s="12" t="str">
        <f ca="1">IFERROR(INDEX(Определить_объем,--RIGHT(SMALL(Строки_Столбцы_Объем,ROW(Z53)),2),--LEFT(SMALL(Строки_Столбцы_Объем,ROW(Z53)),LEN(SMALL(Строки_Столбцы_Объем,ROW(Z53)))-2)),"")</f>
        <v/>
      </c>
      <c r="M57" t="str">
        <f>'0'!A57</f>
        <v>АС-70</v>
      </c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2" x14ac:dyDescent="0.25">
      <c r="A58" s="12" t="str">
        <f ca="1">IFERROR(INDEX(Определить_объем,--RIGHT(SMALL(Строки_Столбцы_Объем,ROW(Z54)),2),--LEFT(SMALL(Строки_Столбцы_Объем,ROW(Z54)),LEN(SMALL(Строки_Столбцы_Объем,ROW(Z54)))-2)),"")</f>
        <v/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2" x14ac:dyDescent="0.25">
      <c r="A59" s="12" t="str">
        <f ca="1">IFERROR(INDEX(Определить_объем,--RIGHT(SMALL(Строки_Столбцы_Объем,ROW(Z55)),2),--LEFT(SMALL(Строки_Столбцы_Объем,ROW(Z55)),LEN(SMALL(Строки_Столбцы_Объем,ROW(Z55)))-2)),"")</f>
        <v/>
      </c>
    </row>
    <row r="60" spans="1:32" x14ac:dyDescent="0.25">
      <c r="A60" s="12" t="str">
        <f ca="1">IFERROR(INDEX(Определить_объем,--RIGHT(SMALL(Строки_Столбцы_Объем,ROW(Z56)),2),--LEFT(SMALL(Строки_Столбцы_Объем,ROW(Z56)),LEN(SMALL(Строки_Столбцы_Объем,ROW(Z56)))-2)),"")</f>
        <v/>
      </c>
    </row>
    <row r="61" spans="1:32" x14ac:dyDescent="0.25">
      <c r="A61" s="12" t="str">
        <f ca="1">IFERROR(INDEX(Определить_объем,--RIGHT(SMALL(Строки_Столбцы_Объем,ROW(Z57)),2),--LEFT(SMALL(Строки_Столбцы_Объем,ROW(Z57)),LEN(SMALL(Строки_Столбцы_Объем,ROW(Z57)))-2)),"")</f>
        <v/>
      </c>
    </row>
    <row r="62" spans="1:32" x14ac:dyDescent="0.25">
      <c r="A62" s="12" t="str">
        <f ca="1">IFERROR(INDEX(Определить_объем,--RIGHT(SMALL(Строки_Столбцы_Объем,ROW(Z58)),2),--LEFT(SMALL(Строки_Столбцы_Объем,ROW(Z58)),LEN(SMALL(Строки_Столбцы_Объем,ROW(Z58)))-2)),"")</f>
        <v/>
      </c>
    </row>
    <row r="63" spans="1:32" x14ac:dyDescent="0.25">
      <c r="A63" s="12" t="str">
        <f ca="1">IFERROR(INDEX(Определить_объем,--RIGHT(SMALL(Строки_Столбцы_Объем,ROW(Z59)),2),--LEFT(SMALL(Строки_Столбцы_Объем,ROW(Z59)),LEN(SMALL(Строки_Столбцы_Объем,ROW(Z59)))-2)),"")</f>
        <v/>
      </c>
    </row>
    <row r="64" spans="1:32" x14ac:dyDescent="0.25">
      <c r="A64" s="12" t="str">
        <f ca="1">IFERROR(INDEX(Определить_объем,--RIGHT(SMALL(Строки_Столбцы_Объем,ROW(Z60)),2),--LEFT(SMALL(Строки_Столбцы_Объем,ROW(Z60)),LEN(SMALL(Строки_Столбцы_Объем,ROW(Z60)))-2)),"")</f>
        <v/>
      </c>
    </row>
    <row r="65" spans="1:1" x14ac:dyDescent="0.25">
      <c r="A65" s="12" t="str">
        <f ca="1">IFERROR(INDEX(Определить_объем,--RIGHT(SMALL(Строки_Столбцы_Объем,ROW(Z61)),2),--LEFT(SMALL(Строки_Столбцы_Объем,ROW(Z61)),LEN(SMALL(Строки_Столбцы_Объем,ROW(Z61)))-2)),"")</f>
        <v/>
      </c>
    </row>
    <row r="66" spans="1:1" x14ac:dyDescent="0.25">
      <c r="A66" s="12" t="str">
        <f ca="1">IFERROR(INDEX(Определить_объем,--RIGHT(SMALL(Строки_Столбцы_Объем,ROW(Z62)),2),--LEFT(SMALL(Строки_Столбцы_Объем,ROW(Z62)),LEN(SMALL(Строки_Столбцы_Объем,ROW(Z62)))-2)),"")</f>
        <v/>
      </c>
    </row>
    <row r="67" spans="1:1" x14ac:dyDescent="0.25">
      <c r="A67" s="12" t="str">
        <f ca="1">IFERROR(INDEX(Определить_объем,--RIGHT(SMALL(Строки_Столбцы_Объем,ROW(Z63)),2),--LEFT(SMALL(Строки_Столбцы_Объем,ROW(Z63)),LEN(SMALL(Строки_Столбцы_Объем,ROW(Z63)))-2)),"")</f>
        <v/>
      </c>
    </row>
    <row r="68" spans="1:1" x14ac:dyDescent="0.25">
      <c r="A68" s="12" t="str">
        <f ca="1">IFERROR(INDEX(Определить_объем,--RIGHT(SMALL(Строки_Столбцы_Объем,ROW(Z64)),2),--LEFT(SMALL(Строки_Столбцы_Объем,ROW(Z64)),LEN(SMALL(Строки_Столбцы_Объем,ROW(Z64)))-2)),"")</f>
        <v/>
      </c>
    </row>
    <row r="69" spans="1:1" x14ac:dyDescent="0.25">
      <c r="A69" s="12" t="str">
        <f ca="1">IFERROR(INDEX(Определить_объем,--RIGHT(SMALL(Строки_Столбцы_Объем,ROW(Z65)),2),--LEFT(SMALL(Строки_Столбцы_Объем,ROW(Z65)),LEN(SMALL(Строки_Столбцы_Объем,ROW(Z65)))-2)),"")</f>
        <v/>
      </c>
    </row>
    <row r="70" spans="1:1" x14ac:dyDescent="0.25">
      <c r="A70" s="12" t="str">
        <f ca="1">IFERROR(INDEX(Определить_объем,--RIGHT(SMALL(Строки_Столбцы_Объем,ROW(Z66)),2),--LEFT(SMALL(Строки_Столбцы_Объем,ROW(Z66)),LEN(SMALL(Строки_Столбцы_Объем,ROW(Z66)))-2)),"")</f>
        <v/>
      </c>
    </row>
    <row r="71" spans="1:1" x14ac:dyDescent="0.25">
      <c r="A71" s="12" t="str">
        <f ca="1">IFERROR(INDEX(Определить_объем,--RIGHT(SMALL(Строки_Столбцы_Объем,ROW(Z67)),2),--LEFT(SMALL(Строки_Столбцы_Объем,ROW(Z67)),LEN(SMALL(Строки_Столбцы_Объем,ROW(Z67)))-2)),"")</f>
        <v/>
      </c>
    </row>
    <row r="72" spans="1:1" x14ac:dyDescent="0.25">
      <c r="A72" s="12" t="str">
        <f ca="1">IFERROR(INDEX(Определить_объем,--RIGHT(SMALL(Строки_Столбцы_Объем,ROW(Z68)),2),--LEFT(SMALL(Строки_Столбцы_Объем,ROW(Z68)),LEN(SMALL(Строки_Столбцы_Объем,ROW(Z68)))-2)),"")</f>
        <v/>
      </c>
    </row>
    <row r="73" spans="1:1" x14ac:dyDescent="0.25">
      <c r="A73" s="12" t="str">
        <f ca="1">IFERROR(INDEX(Определить_объем,--RIGHT(SMALL(Строки_Столбцы_Объем,ROW(Z69)),2),--LEFT(SMALL(Строки_Столбцы_Объем,ROW(Z69)),LEN(SMALL(Строки_Столбцы_Объем,ROW(Z69)))-2)),"")</f>
        <v/>
      </c>
    </row>
    <row r="74" spans="1:1" x14ac:dyDescent="0.25">
      <c r="A74" s="12" t="str">
        <f ca="1">IFERROR(INDEX(Определить_объем,--RIGHT(SMALL(Строки_Столбцы_Объем,ROW(Z70)),2),--LEFT(SMALL(Строки_Столбцы_Объем,ROW(Z70)),LEN(SMALL(Строки_Столбцы_Объем,ROW(Z70)))-2)),"")</f>
        <v/>
      </c>
    </row>
    <row r="75" spans="1:1" x14ac:dyDescent="0.25">
      <c r="A75" s="12" t="str">
        <f ca="1">IFERROR(INDEX(Определить_объем,--RIGHT(SMALL(Строки_Столбцы_Объем,ROW(Z71)),2),--LEFT(SMALL(Строки_Столбцы_Объем,ROW(Z71)),LEN(SMALL(Строки_Столбцы_Объем,ROW(Z71)))-2)),"")</f>
        <v/>
      </c>
    </row>
    <row r="76" spans="1:1" x14ac:dyDescent="0.25">
      <c r="A76" s="12" t="str">
        <f ca="1">IFERROR(INDEX(Определить_объем,--RIGHT(SMALL(Строки_Столбцы_Объем,ROW(Z72)),2),--LEFT(SMALL(Строки_Столбцы_Объем,ROW(Z72)),LEN(SMALL(Строки_Столбцы_Объем,ROW(Z72)))-2)),"")</f>
        <v/>
      </c>
    </row>
    <row r="77" spans="1:1" x14ac:dyDescent="0.25">
      <c r="A77" s="12" t="str">
        <f ca="1">IFERROR(INDEX(Определить_объем,--RIGHT(SMALL(Строки_Столбцы_Объем,ROW(Z73)),2),--LEFT(SMALL(Строки_Столбцы_Объем,ROW(Z73)),LEN(SMALL(Строки_Столбцы_Объем,ROW(Z73)))-2)),"")</f>
        <v/>
      </c>
    </row>
    <row r="78" spans="1:1" x14ac:dyDescent="0.25">
      <c r="A78" s="12" t="str">
        <f ca="1">IFERROR(INDEX(Определить_объем,--RIGHT(SMALL(Строки_Столбцы_Объем,ROW(Z74)),2),--LEFT(SMALL(Строки_Столбцы_Объем,ROW(Z74)),LEN(SMALL(Строки_Столбцы_Объем,ROW(Z74)))-2)),"")</f>
        <v/>
      </c>
    </row>
    <row r="79" spans="1:1" x14ac:dyDescent="0.25">
      <c r="A79" s="12" t="str">
        <f ca="1">IFERROR(INDEX(Определить_объем,--RIGHT(SMALL(Строки_Столбцы_Объем,ROW(Z75)),2),--LEFT(SMALL(Строки_Столбцы_Объем,ROW(Z75)),LEN(SMALL(Строки_Столбцы_Объем,ROW(Z75)))-2)),"")</f>
        <v/>
      </c>
    </row>
    <row r="80" spans="1:1" x14ac:dyDescent="0.25">
      <c r="A80" s="12" t="str">
        <f ca="1">IFERROR(INDEX(Определить_объем,--RIGHT(SMALL(Строки_Столбцы_Объем,ROW(Z76)),2),--LEFT(SMALL(Строки_Столбцы_Объем,ROW(Z76)),LEN(SMALL(Строки_Столбцы_Объем,ROW(Z76)))-2)),"")</f>
        <v/>
      </c>
    </row>
    <row r="81" spans="1:1" x14ac:dyDescent="0.25">
      <c r="A81" s="12" t="str">
        <f ca="1">IFERROR(INDEX(Определить_объем,--RIGHT(SMALL(Строки_Столбцы_Объем,ROW(Z77)),2),--LEFT(SMALL(Строки_Столбцы_Объем,ROW(Z77)),LEN(SMALL(Строки_Столбцы_Объем,ROW(Z77)))-2)),"")</f>
        <v/>
      </c>
    </row>
    <row r="82" spans="1:1" x14ac:dyDescent="0.25">
      <c r="A82" s="12" t="str">
        <f ca="1">IFERROR(INDEX(Определить_объем,--RIGHT(SMALL(Строки_Столбцы_Объем,ROW(Z78)),2),--LEFT(SMALL(Строки_Столбцы_Объем,ROW(Z78)),LEN(SMALL(Строки_Столбцы_Объем,ROW(Z78)))-2)),"")</f>
        <v/>
      </c>
    </row>
    <row r="83" spans="1:1" x14ac:dyDescent="0.25">
      <c r="A83" s="12" t="str">
        <f ca="1">IFERROR(INDEX(Определить_объем,--RIGHT(SMALL(Строки_Столбцы_Объем,ROW(Z79)),2),--LEFT(SMALL(Строки_Столбцы_Объем,ROW(Z79)),LEN(SMALL(Строки_Столбцы_Объем,ROW(Z79)))-2)),"")</f>
        <v/>
      </c>
    </row>
    <row r="84" spans="1:1" x14ac:dyDescent="0.25">
      <c r="A84" s="12" t="str">
        <f ca="1">IFERROR(INDEX(Определить_объем,--RIGHT(SMALL(Строки_Столбцы_Объем,ROW(Z80)),2),--LEFT(SMALL(Строки_Столбцы_Объем,ROW(Z80)),LEN(SMALL(Строки_Столбцы_Объем,ROW(Z80)))-2)),"")</f>
        <v/>
      </c>
    </row>
    <row r="85" spans="1:1" x14ac:dyDescent="0.25">
      <c r="A85" s="12" t="str">
        <f ca="1">IFERROR(INDEX(Определить_объем,--RIGHT(SMALL(Строки_Столбцы_Объем,ROW(Z81)),2),--LEFT(SMALL(Строки_Столбцы_Объем,ROW(Z81)),LEN(SMALL(Строки_Столбцы_Объем,ROW(Z81)))-2)),"")</f>
        <v/>
      </c>
    </row>
    <row r="86" spans="1:1" x14ac:dyDescent="0.25">
      <c r="A86" s="12" t="str">
        <f ca="1">IFERROR(INDEX(Определить_объем,--RIGHT(SMALL(Строки_Столбцы_Объем,ROW(Z82)),2),--LEFT(SMALL(Строки_Столбцы_Объем,ROW(Z82)),LEN(SMALL(Строки_Столбцы_Объем,ROW(Z82)))-2)),"")</f>
        <v/>
      </c>
    </row>
    <row r="87" spans="1:1" x14ac:dyDescent="0.25">
      <c r="A87" s="12" t="str">
        <f ca="1">IFERROR(INDEX(Определить_объем,--RIGHT(SMALL(Строки_Столбцы_Объем,ROW(Z83)),2),--LEFT(SMALL(Строки_Столбцы_Объем,ROW(Z83)),LEN(SMALL(Строки_Столбцы_Объем,ROW(Z83)))-2)),"")</f>
        <v/>
      </c>
    </row>
    <row r="88" spans="1:1" x14ac:dyDescent="0.25">
      <c r="A88" s="12" t="str">
        <f ca="1">IFERROR(INDEX(Определить_объем,--RIGHT(SMALL(Строки_Столбцы_Объем,ROW(Z84)),2),--LEFT(SMALL(Строки_Столбцы_Объем,ROW(Z84)),LEN(SMALL(Строки_Столбцы_Объем,ROW(Z84)))-2)),"")</f>
        <v/>
      </c>
    </row>
    <row r="89" spans="1:1" x14ac:dyDescent="0.25">
      <c r="A89" s="12" t="str">
        <f ca="1">IFERROR(INDEX(Определить_объем,--RIGHT(SMALL(Строки_Столбцы_Объем,ROW(Z85)),2),--LEFT(SMALL(Строки_Столбцы_Объем,ROW(Z85)),LEN(SMALL(Строки_Столбцы_Объем,ROW(Z85)))-2)),"")</f>
        <v/>
      </c>
    </row>
    <row r="90" spans="1:1" x14ac:dyDescent="0.25">
      <c r="A90" s="12" t="str">
        <f ca="1">IFERROR(INDEX(Определить_объем,--RIGHT(SMALL(Строки_Столбцы_Объем,ROW(Z86)),2),--LEFT(SMALL(Строки_Столбцы_Объем,ROW(Z86)),LEN(SMALL(Строки_Столбцы_Объем,ROW(Z86)))-2)),"")</f>
        <v/>
      </c>
    </row>
    <row r="91" spans="1:1" x14ac:dyDescent="0.25">
      <c r="A91" s="12" t="str">
        <f ca="1">IFERROR(INDEX(Определить_объем,--RIGHT(SMALL(Строки_Столбцы_Объем,ROW(Z87)),2),--LEFT(SMALL(Строки_Столбцы_Объем,ROW(Z87)),LEN(SMALL(Строки_Столбцы_Объем,ROW(Z87)))-2)),"")</f>
        <v/>
      </c>
    </row>
    <row r="92" spans="1:1" x14ac:dyDescent="0.25">
      <c r="A92" s="12" t="str">
        <f ca="1">IFERROR(INDEX(Определить_объем,--RIGHT(SMALL(Строки_Столбцы_Объем,ROW(Z88)),2),--LEFT(SMALL(Строки_Столбцы_Объем,ROW(Z88)),LEN(SMALL(Строки_Столбцы_Объем,ROW(Z88)))-2)),"")</f>
        <v/>
      </c>
    </row>
    <row r="93" spans="1:1" x14ac:dyDescent="0.25">
      <c r="A93" s="12" t="str">
        <f ca="1">IFERROR(INDEX(Определить_объем,--RIGHT(SMALL(Строки_Столбцы_Объем,ROW(Z89)),2),--LEFT(SMALL(Строки_Столбцы_Объем,ROW(Z89)),LEN(SMALL(Строки_Столбцы_Объем,ROW(Z89)))-2)),"")</f>
        <v/>
      </c>
    </row>
    <row r="94" spans="1:1" x14ac:dyDescent="0.25">
      <c r="A94" s="12" t="str">
        <f ca="1">IFERROR(INDEX(Определить_объем,--RIGHT(SMALL(Строки_Столбцы_Объем,ROW(Z90)),2),--LEFT(SMALL(Строки_Столбцы_Объем,ROW(Z90)),LEN(SMALL(Строки_Столбцы_Объем,ROW(Z90)))-2)),"")</f>
        <v/>
      </c>
    </row>
    <row r="95" spans="1:1" x14ac:dyDescent="0.25">
      <c r="A95" s="12" t="str">
        <f ca="1">IFERROR(INDEX(Определить_объем,--RIGHT(SMALL(Строки_Столбцы_Объем,ROW(Z91)),2),--LEFT(SMALL(Строки_Столбцы_Объем,ROW(Z91)),LEN(SMALL(Строки_Столбцы_Объем,ROW(Z91)))-2)),"")</f>
        <v/>
      </c>
    </row>
    <row r="96" spans="1:1" x14ac:dyDescent="0.25">
      <c r="A96" s="12" t="str">
        <f ca="1">IFERROR(INDEX(Определить_объем,--RIGHT(SMALL(Строки_Столбцы_Объем,ROW(Z92)),2),--LEFT(SMALL(Строки_Столбцы_Объем,ROW(Z92)),LEN(SMALL(Строки_Столбцы_Объем,ROW(Z92)))-2)),"")</f>
        <v/>
      </c>
    </row>
    <row r="97" spans="1:1" x14ac:dyDescent="0.25">
      <c r="A97" s="12" t="str">
        <f ca="1">IFERROR(INDEX(Определить_объем,--RIGHT(SMALL(Строки_Столбцы_Объем,ROW(Z93)),2),--LEFT(SMALL(Строки_Столбцы_Объем,ROW(Z93)),LEN(SMALL(Строки_Столбцы_Объем,ROW(Z93)))-2)),"")</f>
        <v/>
      </c>
    </row>
    <row r="98" spans="1:1" x14ac:dyDescent="0.25">
      <c r="A98" s="12" t="str">
        <f ca="1">IFERROR(INDEX(Определить_объем,--RIGHT(SMALL(Строки_Столбцы_Объем,ROW(Z94)),2),--LEFT(SMALL(Строки_Столбцы_Объем,ROW(Z94)),LEN(SMALL(Строки_Столбцы_Объем,ROW(Z94)))-2)),"")</f>
        <v/>
      </c>
    </row>
    <row r="99" spans="1:1" x14ac:dyDescent="0.25">
      <c r="A99" s="12" t="str">
        <f ca="1">IFERROR(INDEX(Определить_объем,--RIGHT(SMALL(Строки_Столбцы_Объем,ROW(Z95)),2),--LEFT(SMALL(Строки_Столбцы_Объем,ROW(Z95)),LEN(SMALL(Строки_Столбцы_Объем,ROW(Z95)))-2)),"")</f>
        <v/>
      </c>
    </row>
    <row r="100" spans="1:1" x14ac:dyDescent="0.25">
      <c r="A100" s="12" t="str">
        <f ca="1">IFERROR(INDEX(Определить_объем,--RIGHT(SMALL(Строки_Столбцы_Объем,ROW(Z96)),2),--LEFT(SMALL(Строки_Столбцы_Объем,ROW(Z96)),LEN(SMALL(Строки_Столбцы_Объем,ROW(Z96)))-2)),"")</f>
        <v/>
      </c>
    </row>
    <row r="101" spans="1:1" x14ac:dyDescent="0.25">
      <c r="A101" s="12" t="str">
        <f ca="1">IFERROR(INDEX(Определить_объем,--RIGHT(SMALL(Строки_Столбцы_Объем,ROW(Z97)),2),--LEFT(SMALL(Строки_Столбцы_Объем,ROW(Z97)),LEN(SMALL(Строки_Столбцы_Объем,ROW(Z97)))-2)),"")</f>
        <v/>
      </c>
    </row>
    <row r="102" spans="1:1" x14ac:dyDescent="0.25">
      <c r="A102" s="12" t="str">
        <f ca="1">IFERROR(INDEX(Определить_объем,--RIGHT(SMALL(Строки_Столбцы_Объем,ROW(Z98)),2),--LEFT(SMALL(Строки_Столбцы_Объем,ROW(Z98)),LEN(SMALL(Строки_Столбцы_Объем,ROW(Z98)))-2)),"")</f>
        <v/>
      </c>
    </row>
    <row r="103" spans="1:1" x14ac:dyDescent="0.25">
      <c r="A103" s="12" t="str">
        <f ca="1">IFERROR(INDEX(Определить_объем,--RIGHT(SMALL(Строки_Столбцы_Объем,ROW(Z99)),2),--LEFT(SMALL(Строки_Столбцы_Объем,ROW(Z99)),LEN(SMALL(Строки_Столбцы_Объем,ROW(Z99)))-2)),"")</f>
        <v/>
      </c>
    </row>
    <row r="104" spans="1:1" x14ac:dyDescent="0.25">
      <c r="A104" s="12" t="str">
        <f ca="1">IFERROR(INDEX(Определить_объем,--RIGHT(SMALL(Строки_Столбцы_Объем,ROW(Z100)),2),--LEFT(SMALL(Строки_Столбцы_Объем,ROW(Z100)),LEN(SMALL(Строки_Столбцы_Объем,ROW(Z100)))-2)),"")</f>
        <v/>
      </c>
    </row>
    <row r="105" spans="1:1" x14ac:dyDescent="0.25">
      <c r="A105" s="12" t="str">
        <f ca="1">IFERROR(INDEX(Определить_объем,--RIGHT(SMALL(Строки_Столбцы_Объем,ROW(Z101)),2),--LEFT(SMALL(Строки_Столбцы_Объем,ROW(Z101)),LEN(SMALL(Строки_Столбцы_Объем,ROW(Z101)))-2)),"")</f>
        <v/>
      </c>
    </row>
    <row r="106" spans="1:1" x14ac:dyDescent="0.25">
      <c r="A106" s="12" t="str">
        <f ca="1">IFERROR(INDEX(Определить_объем,--RIGHT(SMALL(Строки_Столбцы_Объем,ROW(Z102)),2),--LEFT(SMALL(Строки_Столбцы_Объем,ROW(Z102)),LEN(SMALL(Строки_Столбцы_Объем,ROW(Z102)))-2)),"")</f>
        <v/>
      </c>
    </row>
    <row r="107" spans="1:1" x14ac:dyDescent="0.25">
      <c r="A107" s="12" t="str">
        <f ca="1">IFERROR(INDEX(Определить_объем,--RIGHT(SMALL(Строки_Столбцы_Объем,ROW(Z103)),2),--LEFT(SMALL(Строки_Столбцы_Объем,ROW(Z103)),LEN(SMALL(Строки_Столбцы_Объем,ROW(Z103)))-2)),"")</f>
        <v/>
      </c>
    </row>
    <row r="108" spans="1:1" x14ac:dyDescent="0.25">
      <c r="A108" s="12" t="str">
        <f ca="1">IFERROR(INDEX(Определить_объем,--RIGHT(SMALL(Строки_Столбцы_Объем,ROW(Z104)),2),--LEFT(SMALL(Строки_Столбцы_Объем,ROW(Z104)),LEN(SMALL(Строки_Столбцы_Объем,ROW(Z104)))-2)),"")</f>
        <v/>
      </c>
    </row>
    <row r="109" spans="1:1" x14ac:dyDescent="0.25">
      <c r="A109" s="12" t="str">
        <f ca="1">IFERROR(INDEX(Определить_объем,--RIGHT(SMALL(Строки_Столбцы_Объем,ROW(Z105)),2),--LEFT(SMALL(Строки_Столбцы_Объем,ROW(Z105)),LEN(SMALL(Строки_Столбцы_Объем,ROW(Z105)))-2)),"")</f>
        <v/>
      </c>
    </row>
    <row r="110" spans="1:1" x14ac:dyDescent="0.25">
      <c r="A110" s="12" t="str">
        <f ca="1">IFERROR(INDEX(Определить_объем,--RIGHT(SMALL(Строки_Столбцы_Объем,ROW(Z106)),2),--LEFT(SMALL(Строки_Столбцы_Объем,ROW(Z106)),LEN(SMALL(Строки_Столбцы_Объем,ROW(Z106)))-2)),"")</f>
        <v/>
      </c>
    </row>
    <row r="111" spans="1:1" x14ac:dyDescent="0.25">
      <c r="A111" s="12" t="str">
        <f ca="1">IFERROR(INDEX(Определить_объем,--RIGHT(SMALL(Строки_Столбцы_Объем,ROW(Z107)),2),--LEFT(SMALL(Строки_Столбцы_Объем,ROW(Z107)),LEN(SMALL(Строки_Столбцы_Объем,ROW(Z107)))-2)),"")</f>
        <v/>
      </c>
    </row>
    <row r="112" spans="1:1" x14ac:dyDescent="0.25">
      <c r="A112" s="12" t="str">
        <f ca="1">IFERROR(INDEX(Определить_объем,--RIGHT(SMALL(Строки_Столбцы_Объем,ROW(Z108)),2),--LEFT(SMALL(Строки_Столбцы_Объем,ROW(Z108)),LEN(SMALL(Строки_Столбцы_Объем,ROW(Z108)))-2)),"")</f>
        <v/>
      </c>
    </row>
    <row r="113" spans="1:1" x14ac:dyDescent="0.25">
      <c r="A113" s="12" t="str">
        <f ca="1">IFERROR(INDEX(Определить_объем,--RIGHT(SMALL(Строки_Столбцы_Объем,ROW(Z109)),2),--LEFT(SMALL(Строки_Столбцы_Объем,ROW(Z109)),LEN(SMALL(Строки_Столбцы_Объем,ROW(Z109)))-2)),"")</f>
        <v/>
      </c>
    </row>
    <row r="114" spans="1:1" x14ac:dyDescent="0.25">
      <c r="A114" s="12" t="str">
        <f ca="1">IFERROR(INDEX(Определить_объем,--RIGHT(SMALL(Строки_Столбцы_Объем,ROW(Z110)),2),--LEFT(SMALL(Строки_Столбцы_Объем,ROW(Z110)),LEN(SMALL(Строки_Столбцы_Объем,ROW(Z110)))-2)),"")</f>
        <v/>
      </c>
    </row>
    <row r="115" spans="1:1" x14ac:dyDescent="0.25">
      <c r="A115" s="12" t="str">
        <f ca="1">IFERROR(INDEX(Определить_объем,--RIGHT(SMALL(Строки_Столбцы_Объем,ROW(Z111)),2),--LEFT(SMALL(Строки_Столбцы_Объем,ROW(Z111)),LEN(SMALL(Строки_Столбцы_Объем,ROW(Z111)))-2)),"")</f>
        <v/>
      </c>
    </row>
    <row r="116" spans="1:1" x14ac:dyDescent="0.25">
      <c r="A116" s="12" t="str">
        <f ca="1">IFERROR(INDEX(Определить_объем,--RIGHT(SMALL(Строки_Столбцы_Объем,ROW(Z112)),2),--LEFT(SMALL(Строки_Столбцы_Объем,ROW(Z112)),LEN(SMALL(Строки_Столбцы_Объем,ROW(Z112)))-2)),"")</f>
        <v/>
      </c>
    </row>
    <row r="117" spans="1:1" x14ac:dyDescent="0.25">
      <c r="A117" s="12" t="str">
        <f ca="1">IFERROR(INDEX(Определить_объем,--RIGHT(SMALL(Строки_Столбцы_Объем,ROW(Z113)),2),--LEFT(SMALL(Строки_Столбцы_Объем,ROW(Z113)),LEN(SMALL(Строки_Столбцы_Объем,ROW(Z113)))-2)),"")</f>
        <v/>
      </c>
    </row>
    <row r="118" spans="1:1" x14ac:dyDescent="0.25">
      <c r="A118" s="12" t="str">
        <f ca="1">IFERROR(INDEX(Определить_объем,--RIGHT(SMALL(Строки_Столбцы_Объем,ROW(Z114)),2),--LEFT(SMALL(Строки_Столбцы_Объем,ROW(Z114)),LEN(SMALL(Строки_Столбцы_Объем,ROW(Z114)))-2)),"")</f>
        <v/>
      </c>
    </row>
    <row r="119" spans="1:1" x14ac:dyDescent="0.25">
      <c r="A119" s="12" t="str">
        <f ca="1">IFERROR(INDEX(Определить_объем,--RIGHT(SMALL(Строки_Столбцы_Объем,ROW(Z115)),2),--LEFT(SMALL(Строки_Столбцы_Объем,ROW(Z115)),LEN(SMALL(Строки_Столбцы_Объем,ROW(Z115)))-2)),"")</f>
        <v/>
      </c>
    </row>
    <row r="120" spans="1:1" x14ac:dyDescent="0.25">
      <c r="A120" s="12" t="str">
        <f ca="1">IFERROR(INDEX(Определить_объем,--RIGHT(SMALL(Строки_Столбцы_Объем,ROW(Z116)),2),--LEFT(SMALL(Строки_Столбцы_Объем,ROW(Z116)),LEN(SMALL(Строки_Столбцы_Объем,ROW(Z116)))-2)),"")</f>
        <v/>
      </c>
    </row>
    <row r="121" spans="1:1" x14ac:dyDescent="0.25">
      <c r="A121" s="12" t="str">
        <f ca="1">IFERROR(INDEX(Определить_объем,--RIGHT(SMALL(Строки_Столбцы_Объем,ROW(Z117)),2),--LEFT(SMALL(Строки_Столбцы_Объем,ROW(Z117)),LEN(SMALL(Строки_Столбцы_Объем,ROW(Z117)))-2)),"")</f>
        <v/>
      </c>
    </row>
    <row r="122" spans="1:1" x14ac:dyDescent="0.25">
      <c r="A122" s="12" t="str">
        <f ca="1">IFERROR(INDEX(Определить_объем,--RIGHT(SMALL(Строки_Столбцы_Объем,ROW(Z118)),2),--LEFT(SMALL(Строки_Столбцы_Объем,ROW(Z118)),LEN(SMALL(Строки_Столбцы_Объем,ROW(Z118)))-2)),"")</f>
        <v/>
      </c>
    </row>
    <row r="123" spans="1:1" x14ac:dyDescent="0.25">
      <c r="A123" s="12" t="str">
        <f ca="1">IFERROR(INDEX(Определить_объем,--RIGHT(SMALL(Строки_Столбцы_Объем,ROW(Z119)),2),--LEFT(SMALL(Строки_Столбцы_Объем,ROW(Z119)),LEN(SMALL(Строки_Столбцы_Объем,ROW(Z119)))-2)),"")</f>
        <v/>
      </c>
    </row>
    <row r="124" spans="1:1" x14ac:dyDescent="0.25">
      <c r="A124" s="12" t="str">
        <f ca="1">IFERROR(INDEX(Определить_объем,--RIGHT(SMALL(Строки_Столбцы_Объем,ROW(Z120)),2),--LEFT(SMALL(Строки_Столбцы_Объем,ROW(Z120)),LEN(SMALL(Строки_Столбцы_Объем,ROW(Z120)))-2)),"")</f>
        <v/>
      </c>
    </row>
    <row r="125" spans="1:1" x14ac:dyDescent="0.25">
      <c r="A125" s="12" t="str">
        <f ca="1">IFERROR(INDEX(Определить_объем,--RIGHT(SMALL(Строки_Столбцы_Объем,ROW(Z121)),2),--LEFT(SMALL(Строки_Столбцы_Объем,ROW(Z121)),LEN(SMALL(Строки_Столбцы_Объем,ROW(Z121)))-2)),"")</f>
        <v/>
      </c>
    </row>
    <row r="126" spans="1:1" x14ac:dyDescent="0.25">
      <c r="A126" s="12" t="str">
        <f ca="1">IFERROR(INDEX(Определить_объем,--RIGHT(SMALL(Строки_Столбцы_Объем,ROW(Z122)),2),--LEFT(SMALL(Строки_Столбцы_Объем,ROW(Z122)),LEN(SMALL(Строки_Столбцы_Объем,ROW(Z122)))-2)),"")</f>
        <v/>
      </c>
    </row>
    <row r="127" spans="1:1" x14ac:dyDescent="0.25">
      <c r="A127" s="12" t="str">
        <f ca="1">IFERROR(INDEX(Определить_объем,--RIGHT(SMALL(Строки_Столбцы_Объем,ROW(Z123)),2),--LEFT(SMALL(Строки_Столбцы_Объем,ROW(Z123)),LEN(SMALL(Строки_Столбцы_Объем,ROW(Z123)))-2)),"")</f>
        <v/>
      </c>
    </row>
    <row r="128" spans="1:1" x14ac:dyDescent="0.25">
      <c r="A128" s="12" t="str">
        <f ca="1">IFERROR(INDEX(Определить_объем,--RIGHT(SMALL(Строки_Столбцы_Объем,ROW(Z124)),2),--LEFT(SMALL(Строки_Столбцы_Объем,ROW(Z124)),LEN(SMALL(Строки_Столбцы_Объем,ROW(Z124)))-2)),"")</f>
        <v/>
      </c>
    </row>
    <row r="129" spans="1:1" x14ac:dyDescent="0.25">
      <c r="A129" s="12" t="str">
        <f ca="1">IFERROR(INDEX(Определить_объем,--RIGHT(SMALL(Строки_Столбцы_Объем,ROW(Z125)),2),--LEFT(SMALL(Строки_Столбцы_Объем,ROW(Z125)),LEN(SMALL(Строки_Столбцы_Объем,ROW(Z125)))-2)),"")</f>
        <v/>
      </c>
    </row>
    <row r="130" spans="1:1" x14ac:dyDescent="0.25">
      <c r="A130" s="12" t="str">
        <f ca="1">IFERROR(INDEX(Определить_объем,--RIGHT(SMALL(Строки_Столбцы_Объем,ROW(Z126)),2),--LEFT(SMALL(Строки_Столбцы_Объем,ROW(Z126)),LEN(SMALL(Строки_Столбцы_Объем,ROW(Z126)))-2)),"")</f>
        <v/>
      </c>
    </row>
    <row r="131" spans="1:1" x14ac:dyDescent="0.25">
      <c r="A131" s="12" t="str">
        <f ca="1">IFERROR(INDEX(Определить_объем,--RIGHT(SMALL(Строки_Столбцы_Объем,ROW(Z127)),2),--LEFT(SMALL(Строки_Столбцы_Объем,ROW(Z127)),LEN(SMALL(Строки_Столбцы_Объем,ROW(Z127)))-2)),"")</f>
        <v/>
      </c>
    </row>
    <row r="132" spans="1:1" x14ac:dyDescent="0.25">
      <c r="A132" s="12" t="str">
        <f ca="1">IFERROR(INDEX(Определить_объем,--RIGHT(SMALL(Строки_Столбцы_Объем,ROW(Z128)),2),--LEFT(SMALL(Строки_Столбцы_Объем,ROW(Z128)),LEN(SMALL(Строки_Столбцы_Объем,ROW(Z128)))-2)),"")</f>
        <v/>
      </c>
    </row>
    <row r="133" spans="1:1" x14ac:dyDescent="0.25">
      <c r="A133" s="12" t="str">
        <f ca="1">IFERROR(INDEX(Определить_объем,--RIGHT(SMALL(Строки_Столбцы_Объем,ROW(Z129)),2),--LEFT(SMALL(Строки_Столбцы_Объем,ROW(Z129)),LEN(SMALL(Строки_Столбцы_Объем,ROW(Z129)))-2)),"")</f>
        <v/>
      </c>
    </row>
    <row r="134" spans="1:1" x14ac:dyDescent="0.25">
      <c r="A134" s="12" t="str">
        <f ca="1">IFERROR(INDEX(Определить_объем,--RIGHT(SMALL(Строки_Столбцы_Объем,ROW(Z130)),2),--LEFT(SMALL(Строки_Столбцы_Объем,ROW(Z130)),LEN(SMALL(Строки_Столбцы_Объем,ROW(Z130)))-2)),"")</f>
        <v/>
      </c>
    </row>
    <row r="135" spans="1:1" x14ac:dyDescent="0.25">
      <c r="A135" s="12" t="str">
        <f ca="1">IFERROR(INDEX(Определить_объем,--RIGHT(SMALL(Строки_Столбцы_Объем,ROW(Z131)),2),--LEFT(SMALL(Строки_Столбцы_Объем,ROW(Z131)),LEN(SMALL(Строки_Столбцы_Объем,ROW(Z131)))-2)),"")</f>
        <v/>
      </c>
    </row>
    <row r="136" spans="1:1" x14ac:dyDescent="0.25">
      <c r="A136" s="12" t="str">
        <f ca="1">IFERROR(INDEX(Определить_объем,--RIGHT(SMALL(Строки_Столбцы_Объем,ROW(Z132)),2),--LEFT(SMALL(Строки_Столбцы_Объем,ROW(Z132)),LEN(SMALL(Строки_Столбцы_Объем,ROW(Z132)))-2)),"")</f>
        <v/>
      </c>
    </row>
    <row r="137" spans="1:1" x14ac:dyDescent="0.25">
      <c r="A137" s="12" t="str">
        <f ca="1">IFERROR(INDEX(Определить_объем,--RIGHT(SMALL(Строки_Столбцы_Объем,ROW(Z133)),2),--LEFT(SMALL(Строки_Столбцы_Объем,ROW(Z133)),LEN(SMALL(Строки_Столбцы_Объем,ROW(Z133)))-2)),"")</f>
        <v/>
      </c>
    </row>
    <row r="138" spans="1:1" x14ac:dyDescent="0.25">
      <c r="A138" s="12" t="str">
        <f ca="1">IFERROR(INDEX(Определить_объем,--RIGHT(SMALL(Строки_Столбцы_Объем,ROW(Z134)),2),--LEFT(SMALL(Строки_Столбцы_Объем,ROW(Z134)),LEN(SMALL(Строки_Столбцы_Объем,ROW(Z134)))-2)),"")</f>
        <v/>
      </c>
    </row>
    <row r="139" spans="1:1" x14ac:dyDescent="0.25">
      <c r="A139" s="12" t="str">
        <f ca="1">IFERROR(INDEX(Определить_объем,--RIGHT(SMALL(Строки_Столбцы_Объем,ROW(Z135)),2),--LEFT(SMALL(Строки_Столбцы_Объем,ROW(Z135)),LEN(SMALL(Строки_Столбцы_Объем,ROW(Z135)))-2)),"")</f>
        <v/>
      </c>
    </row>
    <row r="140" spans="1:1" x14ac:dyDescent="0.25">
      <c r="A140" s="12" t="str">
        <f ca="1">IFERROR(INDEX(Определить_объем,--RIGHT(SMALL(Строки_Столбцы_Объем,ROW(Z136)),2),--LEFT(SMALL(Строки_Столбцы_Объем,ROW(Z136)),LEN(SMALL(Строки_Столбцы_Объем,ROW(Z136)))-2)),"")</f>
        <v/>
      </c>
    </row>
    <row r="141" spans="1:1" x14ac:dyDescent="0.25">
      <c r="A141" s="12" t="str">
        <f ca="1">IFERROR(INDEX(Определить_объем,--RIGHT(SMALL(Строки_Столбцы_Объем,ROW(Z137)),2),--LEFT(SMALL(Строки_Столбцы_Объем,ROW(Z137)),LEN(SMALL(Строки_Столбцы_Объем,ROW(Z137)))-2)),"")</f>
        <v/>
      </c>
    </row>
    <row r="142" spans="1:1" x14ac:dyDescent="0.25">
      <c r="A142" s="12" t="str">
        <f ca="1">IFERROR(INDEX(Определить_объем,--RIGHT(SMALL(Строки_Столбцы_Объем,ROW(Z138)),2),--LEFT(SMALL(Строки_Столбцы_Объем,ROW(Z138)),LEN(SMALL(Строки_Столбцы_Объем,ROW(Z138)))-2)),"")</f>
        <v/>
      </c>
    </row>
    <row r="143" spans="1:1" x14ac:dyDescent="0.25">
      <c r="A143" s="12" t="str">
        <f ca="1">IFERROR(INDEX(Определить_объем,--RIGHT(SMALL(Строки_Столбцы_Объем,ROW(Z139)),2),--LEFT(SMALL(Строки_Столбцы_Объем,ROW(Z139)),LEN(SMALL(Строки_Столбцы_Объем,ROW(Z139)))-2)),"")</f>
        <v/>
      </c>
    </row>
    <row r="144" spans="1:1" x14ac:dyDescent="0.25">
      <c r="A144" s="12" t="str">
        <f ca="1">IFERROR(INDEX(Определить_объем,--RIGHT(SMALL(Строки_Столбцы_Объем,ROW(Z140)),2),--LEFT(SMALL(Строки_Столбцы_Объем,ROW(Z140)),LEN(SMALL(Строки_Столбцы_Объем,ROW(Z140)))-2)),"")</f>
        <v/>
      </c>
    </row>
    <row r="145" spans="1:1" x14ac:dyDescent="0.25">
      <c r="A145" s="12" t="str">
        <f ca="1">IFERROR(INDEX(Определить_объем,--RIGHT(SMALL(Строки_Столбцы_Объем,ROW(Z141)),2),--LEFT(SMALL(Строки_Столбцы_Объем,ROW(Z141)),LEN(SMALL(Строки_Столбцы_Объем,ROW(Z141)))-2)),"")</f>
        <v/>
      </c>
    </row>
    <row r="146" spans="1:1" x14ac:dyDescent="0.25">
      <c r="A146" s="12" t="str">
        <f ca="1">IFERROR(INDEX(Определить_объем,--RIGHT(SMALL(Строки_Столбцы_Объем,ROW(Z142)),2),--LEFT(SMALL(Строки_Столбцы_Объем,ROW(Z142)),LEN(SMALL(Строки_Столбцы_Объем,ROW(Z142)))-2)),"")</f>
        <v/>
      </c>
    </row>
    <row r="147" spans="1:1" x14ac:dyDescent="0.25">
      <c r="A147" s="12" t="str">
        <f ca="1">IFERROR(INDEX(Определить_объем,--RIGHT(SMALL(Строки_Столбцы_Объем,ROW(Z143)),2),--LEFT(SMALL(Строки_Столбцы_Объем,ROW(Z143)),LEN(SMALL(Строки_Столбцы_Объем,ROW(Z143)))-2)),"")</f>
        <v/>
      </c>
    </row>
    <row r="148" spans="1:1" x14ac:dyDescent="0.25">
      <c r="A148" s="12" t="str">
        <f ca="1">IFERROR(INDEX(Определить_объем,--RIGHT(SMALL(Строки_Столбцы_Объем,ROW(Z144)),2),--LEFT(SMALL(Строки_Столбцы_Объем,ROW(Z144)),LEN(SMALL(Строки_Столбцы_Объем,ROW(Z144)))-2)),"")</f>
        <v/>
      </c>
    </row>
    <row r="149" spans="1:1" x14ac:dyDescent="0.25">
      <c r="A149" s="12" t="str">
        <f ca="1">IFERROR(INDEX(Определить_объем,--RIGHT(SMALL(Строки_Столбцы_Объем,ROW(Z145)),2),--LEFT(SMALL(Строки_Столбцы_Объем,ROW(Z145)),LEN(SMALL(Строки_Столбцы_Объем,ROW(Z145)))-2)),"")</f>
        <v/>
      </c>
    </row>
    <row r="150" spans="1:1" x14ac:dyDescent="0.25">
      <c r="A150" s="12" t="str">
        <f ca="1">IFERROR(INDEX(Определить_объем,--RIGHT(SMALL(Строки_Столбцы_Объем,ROW(Z146)),2),--LEFT(SMALL(Строки_Столбцы_Объем,ROW(Z146)),LEN(SMALL(Строки_Столбцы_Объем,ROW(Z146)))-2)),"")</f>
        <v/>
      </c>
    </row>
    <row r="151" spans="1:1" x14ac:dyDescent="0.25">
      <c r="A151" s="12" t="str">
        <f ca="1">IFERROR(INDEX(Определить_объем,--RIGHT(SMALL(Строки_Столбцы_Объем,ROW(Z147)),2),--LEFT(SMALL(Строки_Столбцы_Объем,ROW(Z147)),LEN(SMALL(Строки_Столбцы_Объем,ROW(Z147)))-2)),"")</f>
        <v/>
      </c>
    </row>
    <row r="152" spans="1:1" x14ac:dyDescent="0.25">
      <c r="A152" s="12" t="str">
        <f ca="1">IFERROR(INDEX(Определить_объем,--RIGHT(SMALL(Строки_Столбцы_Объем,ROW(Z148)),2),--LEFT(SMALL(Строки_Столбцы_Объем,ROW(Z148)),LEN(SMALL(Строки_Столбцы_Объем,ROW(Z148)))-2)),"")</f>
        <v/>
      </c>
    </row>
    <row r="153" spans="1:1" x14ac:dyDescent="0.25">
      <c r="A153" s="12" t="str">
        <f ca="1">IFERROR(INDEX(Определить_объем,--RIGHT(SMALL(Строки_Столбцы_Объем,ROW(Z149)),2),--LEFT(SMALL(Строки_Столбцы_Объем,ROW(Z149)),LEN(SMALL(Строки_Столбцы_Объем,ROW(Z149)))-2)),"")</f>
        <v/>
      </c>
    </row>
    <row r="154" spans="1:1" x14ac:dyDescent="0.25">
      <c r="A154" s="12" t="str">
        <f ca="1">IFERROR(INDEX(Определить_объем,--RIGHT(SMALL(Строки_Столбцы_Объем,ROW(Z150)),2),--LEFT(SMALL(Строки_Столбцы_Объем,ROW(Z150)),LEN(SMALL(Строки_Столбцы_Объем,ROW(Z150)))-2)),"")</f>
        <v/>
      </c>
    </row>
    <row r="155" spans="1:1" x14ac:dyDescent="0.25">
      <c r="A155" s="12" t="str">
        <f ca="1">IFERROR(INDEX(Определить_объем,--RIGHT(SMALL(Строки_Столбцы_Объем,ROW(Z151)),2),--LEFT(SMALL(Строки_Столбцы_Объем,ROW(Z151)),LEN(SMALL(Строки_Столбцы_Объем,ROW(Z151)))-2)),"")</f>
        <v/>
      </c>
    </row>
    <row r="156" spans="1:1" x14ac:dyDescent="0.25">
      <c r="A156" s="12" t="str">
        <f ca="1">IFERROR(INDEX(Определить_объем,--RIGHT(SMALL(Строки_Столбцы_Объем,ROW(Z152)),2),--LEFT(SMALL(Строки_Столбцы_Объем,ROW(Z152)),LEN(SMALL(Строки_Столбцы_Объем,ROW(Z152)))-2)),"")</f>
        <v/>
      </c>
    </row>
    <row r="157" spans="1:1" x14ac:dyDescent="0.25">
      <c r="A157" s="12" t="str">
        <f ca="1">IFERROR(INDEX(Определить_объем,--RIGHT(SMALL(Строки_Столбцы_Объем,ROW(Z153)),2),--LEFT(SMALL(Строки_Столбцы_Объем,ROW(Z153)),LEN(SMALL(Строки_Столбцы_Объем,ROW(Z153)))-2)),"")</f>
        <v/>
      </c>
    </row>
    <row r="158" spans="1:1" x14ac:dyDescent="0.25">
      <c r="A158" s="12" t="str">
        <f ca="1">IFERROR(INDEX(Определить_объем,--RIGHT(SMALL(Строки_Столбцы_Объем,ROW(Z154)),2),--LEFT(SMALL(Строки_Столбцы_Объем,ROW(Z154)),LEN(SMALL(Строки_Столбцы_Объем,ROW(Z154)))-2)),"")</f>
        <v/>
      </c>
    </row>
    <row r="159" spans="1:1" x14ac:dyDescent="0.25">
      <c r="A159" s="12" t="str">
        <f ca="1">IFERROR(INDEX(Определить_объем,--RIGHT(SMALL(Строки_Столбцы_Объем,ROW(Z155)),2),--LEFT(SMALL(Строки_Столбцы_Объем,ROW(Z155)),LEN(SMALL(Строки_Столбцы_Объем,ROW(Z155)))-2)),"")</f>
        <v/>
      </c>
    </row>
    <row r="160" spans="1:1" x14ac:dyDescent="0.25">
      <c r="A160" s="12" t="str">
        <f ca="1">IFERROR(INDEX(Определить_объем,--RIGHT(SMALL(Строки_Столбцы_Объем,ROW(Z156)),2),--LEFT(SMALL(Строки_Столбцы_Объем,ROW(Z156)),LEN(SMALL(Строки_Столбцы_Объем,ROW(Z156)))-2)),"")</f>
        <v/>
      </c>
    </row>
    <row r="161" spans="1:1" x14ac:dyDescent="0.25">
      <c r="A161" s="12" t="str">
        <f ca="1">IFERROR(INDEX(Определить_объем,--RIGHT(SMALL(Строки_Столбцы_Объем,ROW(Z157)),2),--LEFT(SMALL(Строки_Столбцы_Объем,ROW(Z157)),LEN(SMALL(Строки_Столбцы_Объем,ROW(Z157)))-2)),"")</f>
        <v/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Z518"/>
  <sheetViews>
    <sheetView topLeftCell="V1" workbookViewId="0">
      <selection activeCell="H28" sqref="H28"/>
    </sheetView>
  </sheetViews>
  <sheetFormatPr defaultRowHeight="15" x14ac:dyDescent="0.25"/>
  <cols>
    <col min="1" max="1" width="45.85546875" bestFit="1" customWidth="1"/>
    <col min="2" max="2" width="8.42578125" bestFit="1" customWidth="1"/>
    <col min="4" max="4" width="26.140625" customWidth="1"/>
    <col min="5" max="5" width="20.5703125" customWidth="1"/>
    <col min="7" max="7" width="32.28515625" customWidth="1"/>
    <col min="8" max="8" width="21.5703125" customWidth="1"/>
    <col min="10" max="10" width="32.28515625" customWidth="1"/>
    <col min="11" max="11" width="21.5703125" customWidth="1"/>
    <col min="13" max="13" width="32.28515625" customWidth="1"/>
    <col min="14" max="14" width="21.5703125" customWidth="1"/>
    <col min="16" max="16" width="32.28515625" customWidth="1"/>
    <col min="17" max="17" width="21.5703125" customWidth="1"/>
    <col min="19" max="19" width="32.28515625" customWidth="1"/>
    <col min="20" max="21" width="21.5703125" customWidth="1"/>
    <col min="22" max="22" width="32.28515625" customWidth="1"/>
    <col min="23" max="24" width="21.5703125" customWidth="1"/>
    <col min="25" max="25" width="32.28515625" customWidth="1"/>
    <col min="26" max="26" width="21.5703125" customWidth="1"/>
    <col min="27" max="27" width="9.140625" customWidth="1"/>
  </cols>
  <sheetData>
    <row r="1" spans="1:26" s="40" customFormat="1" ht="45" x14ac:dyDescent="0.25">
      <c r="A1" s="12" t="s">
        <v>240</v>
      </c>
      <c r="D1" s="12" t="s">
        <v>241</v>
      </c>
      <c r="G1" s="40" t="s">
        <v>233</v>
      </c>
      <c r="J1" s="40" t="s">
        <v>234</v>
      </c>
      <c r="M1" s="40" t="s">
        <v>235</v>
      </c>
      <c r="P1" s="40" t="s">
        <v>236</v>
      </c>
      <c r="S1" s="40" t="s">
        <v>237</v>
      </c>
      <c r="V1" s="40" t="s">
        <v>238</v>
      </c>
      <c r="Y1" s="40" t="s">
        <v>239</v>
      </c>
    </row>
    <row r="2" spans="1:26" s="11" customFormat="1" ht="16.5" thickBot="1" x14ac:dyDescent="0.3">
      <c r="A2" s="7" t="s">
        <v>17</v>
      </c>
      <c r="B2" s="8">
        <v>180117</v>
      </c>
      <c r="D2" s="7" t="s">
        <v>18</v>
      </c>
      <c r="E2" s="8">
        <v>218207</v>
      </c>
      <c r="G2" s="39" t="s">
        <v>14</v>
      </c>
      <c r="H2" s="8">
        <v>2225</v>
      </c>
      <c r="J2" s="39" t="s">
        <v>15</v>
      </c>
      <c r="K2" s="9">
        <v>553</v>
      </c>
      <c r="M2" s="39" t="s">
        <v>16</v>
      </c>
      <c r="N2" s="9">
        <v>902</v>
      </c>
      <c r="P2" s="39">
        <v>16</v>
      </c>
      <c r="Q2" s="9">
        <v>2403</v>
      </c>
      <c r="S2" s="39">
        <v>250</v>
      </c>
      <c r="T2" s="8">
        <v>1370</v>
      </c>
      <c r="U2" s="10"/>
      <c r="V2" s="39">
        <v>250</v>
      </c>
      <c r="W2" s="8">
        <v>2188</v>
      </c>
      <c r="X2" s="10"/>
      <c r="Y2" s="39">
        <v>250</v>
      </c>
      <c r="Z2" s="8">
        <v>2146</v>
      </c>
    </row>
    <row r="3" spans="1:26" ht="16.5" customHeight="1" thickBot="1" x14ac:dyDescent="0.3">
      <c r="A3" s="7" t="s">
        <v>22</v>
      </c>
      <c r="B3" s="8">
        <v>188666</v>
      </c>
      <c r="D3" s="7" t="s">
        <v>23</v>
      </c>
      <c r="E3" s="8">
        <v>224854</v>
      </c>
      <c r="G3" s="7" t="s">
        <v>19</v>
      </c>
      <c r="H3" s="8">
        <v>2190</v>
      </c>
      <c r="J3" s="7" t="s">
        <v>20</v>
      </c>
      <c r="K3" s="9">
        <v>392</v>
      </c>
      <c r="M3" s="7" t="s">
        <v>21</v>
      </c>
      <c r="N3" s="8">
        <v>1010</v>
      </c>
      <c r="P3" s="7">
        <v>25</v>
      </c>
      <c r="Q3" s="9">
        <v>1662</v>
      </c>
      <c r="S3" s="7">
        <v>400</v>
      </c>
      <c r="T3" s="9">
        <v>856</v>
      </c>
      <c r="U3" s="6"/>
      <c r="V3" s="7">
        <v>400</v>
      </c>
      <c r="W3" s="8">
        <v>1367</v>
      </c>
      <c r="X3" s="6"/>
      <c r="Y3" s="7">
        <v>400</v>
      </c>
      <c r="Z3" s="8">
        <v>1341</v>
      </c>
    </row>
    <row r="4" spans="1:26" ht="16.5" thickBot="1" x14ac:dyDescent="0.3">
      <c r="A4" s="7" t="s">
        <v>28</v>
      </c>
      <c r="B4" s="8">
        <v>198264</v>
      </c>
      <c r="D4" s="7" t="s">
        <v>29</v>
      </c>
      <c r="E4" s="8">
        <v>240948</v>
      </c>
      <c r="G4" s="7" t="s">
        <v>24</v>
      </c>
      <c r="H4" s="8">
        <v>1463</v>
      </c>
      <c r="J4" s="7" t="s">
        <v>25</v>
      </c>
      <c r="K4" s="9">
        <v>657</v>
      </c>
      <c r="M4" s="7" t="s">
        <v>26</v>
      </c>
      <c r="N4" s="8">
        <v>1003</v>
      </c>
      <c r="P4" s="7">
        <v>40</v>
      </c>
      <c r="Q4" s="9">
        <v>1064</v>
      </c>
      <c r="S4" s="7">
        <v>630</v>
      </c>
      <c r="T4" s="9">
        <v>544</v>
      </c>
      <c r="U4" s="6"/>
      <c r="V4" s="7">
        <v>630</v>
      </c>
      <c r="W4" s="9">
        <v>868</v>
      </c>
      <c r="X4" s="6"/>
      <c r="Y4" s="7">
        <v>630</v>
      </c>
      <c r="Z4" s="9">
        <v>852</v>
      </c>
    </row>
    <row r="5" spans="1:26" ht="16.5" thickBot="1" x14ac:dyDescent="0.3">
      <c r="A5" s="7" t="s">
        <v>32</v>
      </c>
      <c r="B5" s="8">
        <v>215261</v>
      </c>
      <c r="G5" s="7" t="s">
        <v>30</v>
      </c>
      <c r="H5" s="8">
        <v>1088</v>
      </c>
      <c r="P5" s="7">
        <v>63</v>
      </c>
      <c r="Q5" s="9">
        <v>704</v>
      </c>
      <c r="S5" s="7">
        <v>1000</v>
      </c>
      <c r="T5" s="9">
        <v>343</v>
      </c>
      <c r="U5" s="6"/>
      <c r="V5" s="7">
        <v>1000</v>
      </c>
      <c r="W5" s="9">
        <v>547</v>
      </c>
      <c r="X5" s="6"/>
      <c r="Y5" s="7">
        <v>1000</v>
      </c>
      <c r="Z5" s="9">
        <v>537</v>
      </c>
    </row>
    <row r="6" spans="1:26" ht="16.5" thickBot="1" x14ac:dyDescent="0.3">
      <c r="A6" s="7" t="s">
        <v>35</v>
      </c>
      <c r="B6" s="8">
        <v>223085</v>
      </c>
      <c r="G6" s="7" t="s">
        <v>33</v>
      </c>
      <c r="H6" s="9">
        <v>646</v>
      </c>
      <c r="P6" s="7">
        <v>100</v>
      </c>
      <c r="Q6" s="9">
        <v>459</v>
      </c>
      <c r="S6" s="7">
        <v>1250</v>
      </c>
      <c r="T6" s="9">
        <v>274</v>
      </c>
      <c r="U6" s="6"/>
      <c r="V6" s="7">
        <v>1250</v>
      </c>
      <c r="W6" s="9">
        <v>438</v>
      </c>
      <c r="X6" s="6"/>
      <c r="Y6" s="7">
        <v>1250</v>
      </c>
      <c r="Z6" s="9">
        <v>429</v>
      </c>
    </row>
    <row r="7" spans="1:26" ht="16.5" thickBot="1" x14ac:dyDescent="0.3">
      <c r="A7" s="7" t="s">
        <v>38</v>
      </c>
      <c r="B7" s="8">
        <v>231981</v>
      </c>
      <c r="G7" s="7" t="s">
        <v>36</v>
      </c>
      <c r="H7" s="9">
        <v>496</v>
      </c>
      <c r="V7" s="7">
        <v>1600</v>
      </c>
      <c r="W7" s="9">
        <v>342</v>
      </c>
      <c r="Y7" s="7">
        <v>1600</v>
      </c>
      <c r="Z7" s="9">
        <v>335</v>
      </c>
    </row>
    <row r="8" spans="1:26" ht="16.5" thickBot="1" x14ac:dyDescent="0.3">
      <c r="A8" s="7" t="s">
        <v>41</v>
      </c>
      <c r="B8" s="8">
        <v>226682</v>
      </c>
      <c r="G8" s="7" t="s">
        <v>39</v>
      </c>
      <c r="H8" s="9">
        <v>270</v>
      </c>
      <c r="V8" s="7">
        <v>2500</v>
      </c>
      <c r="W8" s="9">
        <v>219</v>
      </c>
      <c r="Y8" s="7">
        <v>2500</v>
      </c>
      <c r="Z8" s="9">
        <v>215</v>
      </c>
    </row>
    <row r="9" spans="1:26" ht="16.5" thickBot="1" x14ac:dyDescent="0.3">
      <c r="A9" s="7" t="s">
        <v>43</v>
      </c>
      <c r="B9" s="8">
        <v>226828</v>
      </c>
      <c r="G9" s="7" t="s">
        <v>15</v>
      </c>
      <c r="H9" s="9">
        <v>231</v>
      </c>
      <c r="V9" s="7">
        <v>3200</v>
      </c>
      <c r="W9" s="9">
        <v>171</v>
      </c>
      <c r="Y9" s="7">
        <v>3200</v>
      </c>
      <c r="Z9" s="9">
        <v>168</v>
      </c>
    </row>
    <row r="10" spans="1:26" ht="16.5" thickBot="1" x14ac:dyDescent="0.3">
      <c r="A10" s="39" t="s">
        <v>244</v>
      </c>
      <c r="B10" s="8">
        <v>764391</v>
      </c>
      <c r="G10" s="7" t="s">
        <v>20</v>
      </c>
      <c r="H10" s="9">
        <v>189</v>
      </c>
      <c r="V10" s="7">
        <v>4000</v>
      </c>
      <c r="W10" s="9">
        <v>137</v>
      </c>
      <c r="Y10" s="7">
        <v>4000</v>
      </c>
      <c r="Z10" s="9">
        <v>134</v>
      </c>
    </row>
    <row r="11" spans="1:26" ht="16.5" thickBot="1" x14ac:dyDescent="0.3">
      <c r="V11" s="7" t="s">
        <v>45</v>
      </c>
      <c r="W11" s="9">
        <v>87</v>
      </c>
      <c r="Y11" s="7" t="s">
        <v>45</v>
      </c>
      <c r="Z11" s="9">
        <v>85</v>
      </c>
    </row>
    <row r="60" ht="16.5" customHeight="1" x14ac:dyDescent="0.25"/>
    <row r="111" ht="15.75" customHeight="1" x14ac:dyDescent="0.25"/>
    <row r="121" ht="15.75" customHeight="1" x14ac:dyDescent="0.25"/>
    <row r="169" ht="15.75" customHeight="1" x14ac:dyDescent="0.25"/>
    <row r="220" ht="15.75" customHeight="1" x14ac:dyDescent="0.25"/>
    <row r="268" ht="15.75" customHeight="1" x14ac:dyDescent="0.25"/>
    <row r="316" ht="15.75" customHeight="1" x14ac:dyDescent="0.25"/>
    <row r="364" ht="15.75" customHeight="1" x14ac:dyDescent="0.25"/>
    <row r="412" ht="15.75" customHeight="1" x14ac:dyDescent="0.25"/>
    <row r="460" ht="15.75" customHeight="1" x14ac:dyDescent="0.25"/>
    <row r="461" ht="15.75" customHeight="1" x14ac:dyDescent="0.25"/>
    <row r="468" ht="15.75" customHeight="1" x14ac:dyDescent="0.25"/>
    <row r="471" ht="15.75" customHeight="1" x14ac:dyDescent="0.25"/>
    <row r="481" ht="15.75" customHeight="1" x14ac:dyDescent="0.25"/>
    <row r="487" ht="15.75" customHeight="1" x14ac:dyDescent="0.25"/>
    <row r="493" ht="15.75" customHeight="1" x14ac:dyDescent="0.25"/>
    <row r="501" ht="15.75" customHeight="1" x14ac:dyDescent="0.25"/>
    <row r="507" ht="15.75" customHeight="1" x14ac:dyDescent="0.25"/>
    <row r="513" ht="15.75" customHeight="1" x14ac:dyDescent="0.25"/>
    <row r="518" ht="15.75" customHeight="1" x14ac:dyDescent="0.2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P516"/>
  <sheetViews>
    <sheetView topLeftCell="A34" workbookViewId="0">
      <selection activeCell="C14" sqref="C14"/>
    </sheetView>
  </sheetViews>
  <sheetFormatPr defaultRowHeight="15" x14ac:dyDescent="0.25"/>
  <cols>
    <col min="1" max="1" width="54.28515625" bestFit="1" customWidth="1"/>
    <col min="3" max="3" width="61.140625" customWidth="1"/>
    <col min="7" max="7" width="17.42578125" customWidth="1"/>
    <col min="9" max="9" width="24.140625" customWidth="1"/>
    <col min="21" max="21" width="54.5703125" bestFit="1" customWidth="1"/>
    <col min="22" max="22" width="5" bestFit="1" customWidth="1"/>
    <col min="23" max="23" width="85.140625" bestFit="1" customWidth="1"/>
    <col min="24" max="24" width="4" bestFit="1" customWidth="1"/>
    <col min="25" max="25" width="81.140625" bestFit="1" customWidth="1"/>
    <col min="26" max="26" width="5" bestFit="1" customWidth="1"/>
    <col min="27" max="27" width="81.7109375" bestFit="1" customWidth="1"/>
    <col min="28" max="28" width="5" bestFit="1" customWidth="1"/>
    <col min="29" max="29" width="79.42578125" bestFit="1" customWidth="1"/>
    <col min="30" max="30" width="5" bestFit="1" customWidth="1"/>
    <col min="31" max="31" width="80" bestFit="1" customWidth="1"/>
    <col min="32" max="32" width="5" bestFit="1" customWidth="1"/>
    <col min="33" max="33" width="97" bestFit="1" customWidth="1"/>
    <col min="34" max="34" width="5" bestFit="1" customWidth="1"/>
    <col min="35" max="35" width="97.5703125" bestFit="1" customWidth="1"/>
    <col min="36" max="36" width="5" bestFit="1" customWidth="1"/>
    <col min="37" max="37" width="96.42578125" bestFit="1" customWidth="1"/>
    <col min="38" max="38" width="5" bestFit="1" customWidth="1"/>
    <col min="39" max="39" width="64.7109375" bestFit="1" customWidth="1"/>
    <col min="40" max="40" width="5" bestFit="1" customWidth="1"/>
  </cols>
  <sheetData>
    <row r="1" spans="1:42" ht="16.5" customHeight="1" thickBot="1" x14ac:dyDescent="0.3">
      <c r="A1" s="31" t="s">
        <v>200</v>
      </c>
      <c r="B1" s="32"/>
      <c r="C1" s="14" t="s">
        <v>214</v>
      </c>
      <c r="D1" s="15"/>
      <c r="E1" s="29" t="s">
        <v>215</v>
      </c>
      <c r="F1" s="30"/>
      <c r="G1" s="29" t="s">
        <v>216</v>
      </c>
      <c r="H1" s="30"/>
      <c r="I1" s="29" t="s">
        <v>217</v>
      </c>
      <c r="J1" s="30"/>
      <c r="K1" s="29" t="s">
        <v>218</v>
      </c>
      <c r="L1" s="30"/>
      <c r="M1" s="29" t="s">
        <v>219</v>
      </c>
      <c r="N1" s="30"/>
      <c r="O1" s="29" t="s">
        <v>220</v>
      </c>
      <c r="P1" s="30"/>
      <c r="Q1" s="29" t="s">
        <v>221</v>
      </c>
      <c r="R1" s="30"/>
      <c r="S1" s="29" t="s">
        <v>222</v>
      </c>
      <c r="T1" s="30"/>
      <c r="U1" s="29" t="s">
        <v>223</v>
      </c>
      <c r="V1" s="30"/>
      <c r="W1" s="29" t="s">
        <v>224</v>
      </c>
      <c r="X1" s="30"/>
      <c r="Y1" s="29" t="s">
        <v>225</v>
      </c>
      <c r="Z1" s="30"/>
      <c r="AA1" s="29" t="s">
        <v>226</v>
      </c>
      <c r="AB1" s="30"/>
      <c r="AC1" s="29" t="s">
        <v>12</v>
      </c>
      <c r="AD1" s="30"/>
      <c r="AE1" s="29" t="s">
        <v>13</v>
      </c>
      <c r="AF1" s="30"/>
      <c r="AG1" s="29" t="s">
        <v>227</v>
      </c>
      <c r="AH1" s="30"/>
      <c r="AI1" s="29" t="s">
        <v>228</v>
      </c>
      <c r="AJ1" s="30"/>
      <c r="AK1" s="29" t="s">
        <v>229</v>
      </c>
      <c r="AL1" s="30"/>
      <c r="AM1" s="29" t="s">
        <v>230</v>
      </c>
      <c r="AN1" s="30"/>
    </row>
    <row r="2" spans="1:42" x14ac:dyDescent="0.25">
      <c r="A2" s="14" t="s">
        <v>27</v>
      </c>
      <c r="B2" s="20">
        <v>152853</v>
      </c>
      <c r="C2" s="23" t="s">
        <v>27</v>
      </c>
      <c r="D2" s="24">
        <v>69971</v>
      </c>
      <c r="E2" s="14" t="s">
        <v>27</v>
      </c>
      <c r="F2" s="15">
        <v>107347</v>
      </c>
      <c r="G2" s="14" t="s">
        <v>135</v>
      </c>
      <c r="H2" s="20">
        <v>175306</v>
      </c>
      <c r="I2" s="14" t="s">
        <v>135</v>
      </c>
      <c r="J2" s="15">
        <v>224278</v>
      </c>
      <c r="K2" s="14" t="s">
        <v>135</v>
      </c>
      <c r="L2" s="15">
        <v>331966</v>
      </c>
      <c r="M2" s="14" t="s">
        <v>135</v>
      </c>
      <c r="N2" s="15">
        <v>281754</v>
      </c>
      <c r="O2" s="14" t="s">
        <v>135</v>
      </c>
      <c r="P2" s="15">
        <v>386111</v>
      </c>
      <c r="Q2" s="14" t="s">
        <v>135</v>
      </c>
      <c r="R2" s="15">
        <v>477058</v>
      </c>
      <c r="S2" s="14" t="s">
        <v>135</v>
      </c>
      <c r="T2" s="15">
        <v>1228563</v>
      </c>
      <c r="U2" s="21" t="s">
        <v>14</v>
      </c>
      <c r="V2" s="17">
        <v>2142</v>
      </c>
      <c r="W2" s="16" t="s">
        <v>184</v>
      </c>
      <c r="X2" s="17">
        <v>502</v>
      </c>
      <c r="Y2" s="16" t="s">
        <v>14</v>
      </c>
      <c r="Z2" s="17">
        <v>4863</v>
      </c>
      <c r="AA2" s="16" t="s">
        <v>190</v>
      </c>
      <c r="AB2" s="17">
        <v>1593</v>
      </c>
      <c r="AC2" s="16" t="s">
        <v>186</v>
      </c>
      <c r="AD2" s="17">
        <v>1226</v>
      </c>
      <c r="AE2" s="16" t="s">
        <v>195</v>
      </c>
      <c r="AF2" s="17">
        <v>3542</v>
      </c>
      <c r="AG2" s="16" t="s">
        <v>185</v>
      </c>
      <c r="AH2" s="17">
        <v>2818</v>
      </c>
      <c r="AI2" s="16" t="s">
        <v>185</v>
      </c>
      <c r="AJ2" s="17">
        <v>1593</v>
      </c>
      <c r="AK2" s="16" t="s">
        <v>192</v>
      </c>
      <c r="AL2" s="17">
        <v>2806</v>
      </c>
      <c r="AM2" s="16" t="s">
        <v>192</v>
      </c>
      <c r="AN2" s="17">
        <v>6622</v>
      </c>
    </row>
    <row r="3" spans="1:42" x14ac:dyDescent="0.25">
      <c r="A3" s="16" t="s">
        <v>31</v>
      </c>
      <c r="B3" s="21">
        <v>158480</v>
      </c>
      <c r="C3" s="25" t="s">
        <v>31</v>
      </c>
      <c r="D3" s="26">
        <v>75598</v>
      </c>
      <c r="E3" s="16" t="s">
        <v>31</v>
      </c>
      <c r="F3" s="17">
        <v>112974</v>
      </c>
      <c r="G3" s="16" t="s">
        <v>136</v>
      </c>
      <c r="H3" s="21">
        <v>181011</v>
      </c>
      <c r="I3" s="16" t="s">
        <v>136</v>
      </c>
      <c r="J3" s="17">
        <v>229983</v>
      </c>
      <c r="K3" s="16" t="s">
        <v>136</v>
      </c>
      <c r="L3" s="17">
        <v>337670</v>
      </c>
      <c r="M3" s="16" t="s">
        <v>136</v>
      </c>
      <c r="N3" s="17">
        <v>293163</v>
      </c>
      <c r="O3" s="16" t="s">
        <v>136</v>
      </c>
      <c r="P3" s="17">
        <v>397521</v>
      </c>
      <c r="Q3" s="16" t="s">
        <v>136</v>
      </c>
      <c r="R3" s="17">
        <v>488468</v>
      </c>
      <c r="S3" s="16" t="s">
        <v>136</v>
      </c>
      <c r="T3" s="17">
        <v>1234267</v>
      </c>
      <c r="U3" s="21" t="s">
        <v>182</v>
      </c>
      <c r="V3" s="17">
        <v>1373</v>
      </c>
      <c r="W3" s="16" t="s">
        <v>185</v>
      </c>
      <c r="X3" s="17">
        <v>321</v>
      </c>
      <c r="Y3" s="16" t="s">
        <v>184</v>
      </c>
      <c r="Z3" s="17">
        <v>1393</v>
      </c>
      <c r="AA3" s="16" t="s">
        <v>191</v>
      </c>
      <c r="AB3" s="17">
        <v>1042</v>
      </c>
      <c r="AC3" s="16" t="s">
        <v>187</v>
      </c>
      <c r="AD3" s="17">
        <v>784</v>
      </c>
      <c r="AE3" s="16" t="s">
        <v>192</v>
      </c>
      <c r="AF3" s="17">
        <v>2316</v>
      </c>
      <c r="AG3" s="16" t="s">
        <v>198</v>
      </c>
      <c r="AH3" s="17">
        <v>1935</v>
      </c>
      <c r="AI3" s="16" t="s">
        <v>198</v>
      </c>
      <c r="AJ3" s="17">
        <v>1042</v>
      </c>
      <c r="AK3" s="16" t="s">
        <v>193</v>
      </c>
      <c r="AL3" s="17">
        <v>1787</v>
      </c>
      <c r="AM3" s="16" t="s">
        <v>193</v>
      </c>
      <c r="AN3" s="17">
        <v>4173</v>
      </c>
    </row>
    <row r="4" spans="1:42" x14ac:dyDescent="0.25">
      <c r="A4" s="16" t="s">
        <v>34</v>
      </c>
      <c r="B4" s="21">
        <v>162934</v>
      </c>
      <c r="C4" s="25" t="s">
        <v>34</v>
      </c>
      <c r="D4" s="26">
        <v>80053</v>
      </c>
      <c r="E4" s="16" t="s">
        <v>34</v>
      </c>
      <c r="F4" s="17">
        <v>117429</v>
      </c>
      <c r="G4" s="16" t="s">
        <v>137</v>
      </c>
      <c r="H4" s="21">
        <v>185372</v>
      </c>
      <c r="I4" s="16" t="s">
        <v>137</v>
      </c>
      <c r="J4" s="17">
        <v>234343</v>
      </c>
      <c r="K4" s="16" t="s">
        <v>137</v>
      </c>
      <c r="L4" s="17">
        <v>342030</v>
      </c>
      <c r="M4" s="16" t="s">
        <v>137</v>
      </c>
      <c r="N4" s="17">
        <v>301884</v>
      </c>
      <c r="O4" s="16" t="s">
        <v>137</v>
      </c>
      <c r="P4" s="17">
        <v>406242</v>
      </c>
      <c r="Q4" s="16" t="s">
        <v>137</v>
      </c>
      <c r="R4" s="17">
        <v>497189</v>
      </c>
      <c r="S4" s="16" t="s">
        <v>137</v>
      </c>
      <c r="T4" s="17">
        <v>1238628</v>
      </c>
      <c r="U4" s="21" t="s">
        <v>183</v>
      </c>
      <c r="V4" s="17">
        <v>906</v>
      </c>
      <c r="W4" s="16"/>
      <c r="X4" s="17"/>
      <c r="Y4" s="16" t="s">
        <v>185</v>
      </c>
      <c r="Z4" s="17">
        <v>900</v>
      </c>
      <c r="AA4" s="16" t="s">
        <v>192</v>
      </c>
      <c r="AB4" s="17">
        <v>726</v>
      </c>
      <c r="AC4" s="16" t="s">
        <v>188</v>
      </c>
      <c r="AD4" s="17">
        <v>535</v>
      </c>
      <c r="AE4" s="16" t="s">
        <v>193</v>
      </c>
      <c r="AF4" s="17">
        <v>1579</v>
      </c>
      <c r="AG4" s="16" t="s">
        <v>199</v>
      </c>
      <c r="AH4" s="17">
        <v>1328</v>
      </c>
      <c r="AI4" s="16" t="s">
        <v>199</v>
      </c>
      <c r="AJ4" s="17">
        <v>726</v>
      </c>
      <c r="AK4" s="16" t="s">
        <v>194</v>
      </c>
      <c r="AL4" s="17">
        <v>1178</v>
      </c>
      <c r="AM4" s="16" t="s">
        <v>194</v>
      </c>
      <c r="AN4" s="17">
        <v>2692</v>
      </c>
    </row>
    <row r="5" spans="1:42" x14ac:dyDescent="0.25">
      <c r="A5" s="16" t="s">
        <v>37</v>
      </c>
      <c r="B5" s="21">
        <v>168014</v>
      </c>
      <c r="C5" s="25" t="s">
        <v>37</v>
      </c>
      <c r="D5" s="26">
        <v>85132</v>
      </c>
      <c r="E5" s="16" t="s">
        <v>44</v>
      </c>
      <c r="F5" s="17">
        <v>153709</v>
      </c>
      <c r="G5" s="16" t="s">
        <v>138</v>
      </c>
      <c r="H5" s="21">
        <v>191610</v>
      </c>
      <c r="I5" s="16" t="s">
        <v>138</v>
      </c>
      <c r="J5" s="17">
        <v>240582</v>
      </c>
      <c r="K5" s="16" t="s">
        <v>138</v>
      </c>
      <c r="L5" s="17">
        <v>348270</v>
      </c>
      <c r="M5" s="16" t="s">
        <v>138</v>
      </c>
      <c r="N5" s="17">
        <v>314362</v>
      </c>
      <c r="O5" s="16" t="s">
        <v>138</v>
      </c>
      <c r="P5" s="17">
        <v>418719</v>
      </c>
      <c r="Q5" s="16" t="s">
        <v>138</v>
      </c>
      <c r="R5" s="17">
        <v>509666</v>
      </c>
      <c r="S5" s="16" t="s">
        <v>138</v>
      </c>
      <c r="T5" s="17">
        <v>1244867</v>
      </c>
      <c r="U5" s="21" t="s">
        <v>184</v>
      </c>
      <c r="V5" s="17">
        <v>590</v>
      </c>
      <c r="W5" s="16"/>
      <c r="X5" s="17"/>
      <c r="Y5" s="16" t="s">
        <v>186</v>
      </c>
      <c r="Z5" s="17">
        <v>607</v>
      </c>
      <c r="AA5" s="16" t="s">
        <v>193</v>
      </c>
      <c r="AB5" s="17">
        <v>492</v>
      </c>
      <c r="AC5" s="16" t="s">
        <v>189</v>
      </c>
      <c r="AD5" s="17">
        <v>382</v>
      </c>
      <c r="AE5" s="16" t="s">
        <v>194</v>
      </c>
      <c r="AF5" s="17">
        <v>996</v>
      </c>
      <c r="AG5" s="16" t="s">
        <v>188</v>
      </c>
      <c r="AH5" s="17">
        <v>1026</v>
      </c>
      <c r="AI5" s="16" t="s">
        <v>188</v>
      </c>
      <c r="AJ5" s="17">
        <v>492</v>
      </c>
      <c r="AK5" s="16" t="s">
        <v>196</v>
      </c>
      <c r="AL5" s="17">
        <v>837</v>
      </c>
      <c r="AM5" s="16" t="s">
        <v>196</v>
      </c>
      <c r="AN5" s="17">
        <v>1743</v>
      </c>
    </row>
    <row r="6" spans="1:42" x14ac:dyDescent="0.25">
      <c r="A6" s="16" t="s">
        <v>40</v>
      </c>
      <c r="B6" s="21">
        <v>175867</v>
      </c>
      <c r="C6" s="25" t="s">
        <v>40</v>
      </c>
      <c r="D6" s="26">
        <v>92986</v>
      </c>
      <c r="E6" s="16" t="s">
        <v>50</v>
      </c>
      <c r="F6" s="17">
        <v>125126</v>
      </c>
      <c r="G6" s="16" t="s">
        <v>139</v>
      </c>
      <c r="H6" s="21">
        <v>202314</v>
      </c>
      <c r="I6" s="16" t="s">
        <v>139</v>
      </c>
      <c r="J6" s="17">
        <v>251286</v>
      </c>
      <c r="K6" s="16" t="s">
        <v>139</v>
      </c>
      <c r="L6" s="17">
        <v>358974</v>
      </c>
      <c r="M6" s="16" t="s">
        <v>139</v>
      </c>
      <c r="N6" s="17">
        <v>335770</v>
      </c>
      <c r="O6" s="16" t="s">
        <v>139</v>
      </c>
      <c r="P6" s="17">
        <v>440128</v>
      </c>
      <c r="Q6" s="16" t="s">
        <v>139</v>
      </c>
      <c r="R6" s="17">
        <v>531075</v>
      </c>
      <c r="S6" s="16" t="s">
        <v>139</v>
      </c>
      <c r="T6" s="17">
        <v>1255571</v>
      </c>
      <c r="U6" s="21" t="s">
        <v>185</v>
      </c>
      <c r="V6" s="17">
        <v>395</v>
      </c>
      <c r="W6" s="16"/>
      <c r="X6" s="17"/>
      <c r="Y6" s="16" t="s">
        <v>187</v>
      </c>
      <c r="Z6" s="17">
        <v>399</v>
      </c>
      <c r="AA6" s="16" t="s">
        <v>194</v>
      </c>
      <c r="AB6" s="17">
        <v>358</v>
      </c>
      <c r="AC6" s="16"/>
      <c r="AD6" s="17"/>
      <c r="AE6" s="16" t="s">
        <v>196</v>
      </c>
      <c r="AF6" s="17">
        <v>706</v>
      </c>
      <c r="AG6" s="16" t="s">
        <v>189</v>
      </c>
      <c r="AH6" s="17">
        <v>791</v>
      </c>
      <c r="AI6" s="16" t="s">
        <v>189</v>
      </c>
      <c r="AJ6" s="17">
        <v>358</v>
      </c>
      <c r="AK6" s="16"/>
      <c r="AL6" s="17"/>
      <c r="AM6" s="16"/>
      <c r="AN6" s="17"/>
    </row>
    <row r="7" spans="1:42" x14ac:dyDescent="0.25">
      <c r="A7" s="16" t="s">
        <v>42</v>
      </c>
      <c r="B7" s="21">
        <v>187375</v>
      </c>
      <c r="C7" s="25" t="s">
        <v>42</v>
      </c>
      <c r="D7" s="26">
        <v>104494</v>
      </c>
      <c r="E7" s="16" t="s">
        <v>55</v>
      </c>
      <c r="F7" s="17">
        <v>129073</v>
      </c>
      <c r="G7" s="16" t="s">
        <v>140</v>
      </c>
      <c r="H7" s="21">
        <v>214326</v>
      </c>
      <c r="I7" s="16" t="s">
        <v>140</v>
      </c>
      <c r="J7" s="17">
        <v>263298</v>
      </c>
      <c r="K7" s="16" t="s">
        <v>140</v>
      </c>
      <c r="L7" s="17">
        <v>370985</v>
      </c>
      <c r="M7" s="16" t="s">
        <v>140</v>
      </c>
      <c r="N7" s="17">
        <v>359792</v>
      </c>
      <c r="O7" s="16" t="s">
        <v>140</v>
      </c>
      <c r="P7" s="17">
        <v>464150</v>
      </c>
      <c r="Q7" s="16" t="s">
        <v>140</v>
      </c>
      <c r="R7" s="17">
        <v>555097</v>
      </c>
      <c r="S7" s="16" t="s">
        <v>140</v>
      </c>
      <c r="T7" s="17">
        <v>1267582</v>
      </c>
      <c r="U7" s="21" t="s">
        <v>186</v>
      </c>
      <c r="V7" s="17">
        <v>286</v>
      </c>
      <c r="W7" s="16"/>
      <c r="X7" s="17"/>
      <c r="Y7" s="16" t="s">
        <v>188</v>
      </c>
      <c r="Z7" s="17">
        <v>276</v>
      </c>
      <c r="AA7" s="16"/>
      <c r="AB7" s="17"/>
      <c r="AC7" s="16"/>
      <c r="AD7" s="17"/>
      <c r="AE7" s="16" t="s">
        <v>197</v>
      </c>
      <c r="AF7" s="17">
        <v>568</v>
      </c>
      <c r="AG7" s="16"/>
      <c r="AH7" s="17"/>
      <c r="AI7" s="16"/>
      <c r="AJ7" s="17"/>
      <c r="AK7" s="16"/>
      <c r="AL7" s="17"/>
      <c r="AM7" s="16"/>
      <c r="AN7" s="17"/>
    </row>
    <row r="8" spans="1:42" x14ac:dyDescent="0.25">
      <c r="A8" s="16" t="s">
        <v>44</v>
      </c>
      <c r="B8" s="21">
        <v>199214</v>
      </c>
      <c r="C8" s="25" t="s">
        <v>44</v>
      </c>
      <c r="D8" s="26">
        <v>116333</v>
      </c>
      <c r="E8" s="16" t="s">
        <v>61</v>
      </c>
      <c r="F8" s="17">
        <v>135422</v>
      </c>
      <c r="G8" s="16" t="s">
        <v>141</v>
      </c>
      <c r="H8" s="21">
        <v>222137</v>
      </c>
      <c r="I8" s="16" t="s">
        <v>141</v>
      </c>
      <c r="J8" s="17">
        <v>271109</v>
      </c>
      <c r="K8" s="16" t="s">
        <v>141</v>
      </c>
      <c r="L8" s="17">
        <v>378796</v>
      </c>
      <c r="M8" s="16" t="s">
        <v>141</v>
      </c>
      <c r="N8" s="17">
        <v>375414</v>
      </c>
      <c r="O8" s="16" t="s">
        <v>141</v>
      </c>
      <c r="P8" s="17">
        <v>479772</v>
      </c>
      <c r="Q8" s="16" t="s">
        <v>141</v>
      </c>
      <c r="R8" s="17">
        <v>570719</v>
      </c>
      <c r="S8" s="16" t="s">
        <v>141</v>
      </c>
      <c r="T8" s="17">
        <v>1275394</v>
      </c>
      <c r="U8" s="21"/>
      <c r="V8" s="17"/>
      <c r="W8" s="16"/>
      <c r="X8" s="17"/>
      <c r="Y8" s="16"/>
      <c r="Z8" s="17"/>
      <c r="AA8" s="16"/>
      <c r="AB8" s="17"/>
      <c r="AC8" s="16"/>
      <c r="AD8" s="17"/>
      <c r="AE8" s="16"/>
      <c r="AF8" s="17"/>
      <c r="AG8" s="16"/>
      <c r="AH8" s="17"/>
      <c r="AI8" s="16"/>
      <c r="AJ8" s="17"/>
      <c r="AK8" s="16"/>
      <c r="AL8" s="17"/>
      <c r="AM8" s="16"/>
      <c r="AN8" s="17"/>
    </row>
    <row r="9" spans="1:42" ht="15.75" thickBot="1" x14ac:dyDescent="0.3">
      <c r="A9" s="16" t="s">
        <v>46</v>
      </c>
      <c r="B9" s="21">
        <v>168338</v>
      </c>
      <c r="C9" s="25" t="s">
        <v>46</v>
      </c>
      <c r="D9" s="26">
        <v>85457</v>
      </c>
      <c r="E9" s="18" t="s">
        <v>123</v>
      </c>
      <c r="F9" s="19">
        <v>169319</v>
      </c>
      <c r="G9" s="16" t="s">
        <v>142</v>
      </c>
      <c r="H9" s="21">
        <v>232046</v>
      </c>
      <c r="I9" s="16" t="s">
        <v>142</v>
      </c>
      <c r="J9" s="17">
        <v>281018</v>
      </c>
      <c r="K9" s="16" t="s">
        <v>142</v>
      </c>
      <c r="L9" s="17">
        <v>388705</v>
      </c>
      <c r="M9" s="16" t="s">
        <v>142</v>
      </c>
      <c r="N9" s="17">
        <v>395232</v>
      </c>
      <c r="O9" s="16" t="s">
        <v>142</v>
      </c>
      <c r="P9" s="17">
        <v>499590</v>
      </c>
      <c r="Q9" s="16" t="s">
        <v>142</v>
      </c>
      <c r="R9" s="17">
        <v>590537</v>
      </c>
      <c r="S9" s="16" t="s">
        <v>142</v>
      </c>
      <c r="T9" s="17">
        <v>1285302</v>
      </c>
      <c r="U9" s="21"/>
      <c r="V9" s="17"/>
      <c r="W9" s="16"/>
      <c r="X9" s="17"/>
      <c r="AA9" s="16"/>
      <c r="AB9" s="17"/>
      <c r="AC9" s="16"/>
      <c r="AD9" s="17"/>
      <c r="AE9" s="16"/>
      <c r="AF9" s="17"/>
      <c r="AG9" s="16"/>
      <c r="AH9" s="17"/>
      <c r="AI9" s="16"/>
      <c r="AJ9" s="17"/>
      <c r="AK9" s="16"/>
      <c r="AL9" s="17"/>
      <c r="AM9" s="16"/>
      <c r="AN9" s="17"/>
    </row>
    <row r="10" spans="1:42" ht="15.75" thickBot="1" x14ac:dyDescent="0.3">
      <c r="A10" s="16" t="s">
        <v>47</v>
      </c>
      <c r="B10" s="21">
        <v>177749</v>
      </c>
      <c r="C10" s="25" t="s">
        <v>47</v>
      </c>
      <c r="D10" s="26">
        <v>94868</v>
      </c>
      <c r="E10" s="21"/>
      <c r="F10" s="17"/>
      <c r="G10" s="16" t="s">
        <v>143</v>
      </c>
      <c r="H10" s="21">
        <v>247854</v>
      </c>
      <c r="I10" s="16" t="s">
        <v>143</v>
      </c>
      <c r="J10" s="17">
        <v>296826</v>
      </c>
      <c r="K10" s="16" t="s">
        <v>143</v>
      </c>
      <c r="L10" s="17">
        <v>404514</v>
      </c>
      <c r="M10" s="16" t="s">
        <v>143</v>
      </c>
      <c r="N10" s="17">
        <v>426850</v>
      </c>
      <c r="O10" s="16" t="s">
        <v>143</v>
      </c>
      <c r="P10" s="17">
        <v>531207</v>
      </c>
      <c r="Q10" s="16" t="s">
        <v>143</v>
      </c>
      <c r="R10" s="17">
        <v>622154</v>
      </c>
      <c r="S10" s="16" t="s">
        <v>143</v>
      </c>
      <c r="T10" s="17">
        <v>1301111</v>
      </c>
      <c r="U10" s="22"/>
      <c r="V10" s="19"/>
      <c r="W10" s="18"/>
      <c r="X10" s="19"/>
      <c r="Y10" s="18"/>
      <c r="Z10" s="19"/>
      <c r="AA10" s="18"/>
      <c r="AB10" s="19"/>
      <c r="AC10" s="18"/>
      <c r="AD10" s="19"/>
      <c r="AE10" s="18"/>
      <c r="AF10" s="19"/>
      <c r="AG10" s="18"/>
      <c r="AH10" s="19"/>
      <c r="AI10" s="18"/>
      <c r="AJ10" s="19"/>
      <c r="AK10" s="18"/>
      <c r="AL10" s="19"/>
      <c r="AM10" s="18"/>
      <c r="AN10" s="19"/>
    </row>
    <row r="11" spans="1:42" x14ac:dyDescent="0.25">
      <c r="A11" s="16" t="s">
        <v>48</v>
      </c>
      <c r="B11" s="21">
        <v>167174</v>
      </c>
      <c r="C11" s="25" t="s">
        <v>48</v>
      </c>
      <c r="D11" s="26">
        <v>84292</v>
      </c>
      <c r="E11" s="21"/>
      <c r="F11" s="17"/>
      <c r="G11" s="16" t="s">
        <v>144</v>
      </c>
      <c r="H11" s="21">
        <v>271243</v>
      </c>
      <c r="I11" s="16" t="s">
        <v>144</v>
      </c>
      <c r="J11" s="17">
        <v>320215</v>
      </c>
      <c r="K11" s="16" t="s">
        <v>144</v>
      </c>
      <c r="L11" s="17">
        <v>427902</v>
      </c>
      <c r="M11" s="16" t="s">
        <v>144</v>
      </c>
      <c r="N11" s="17">
        <v>473626</v>
      </c>
      <c r="O11" s="16" t="s">
        <v>144</v>
      </c>
      <c r="P11" s="17">
        <v>577984</v>
      </c>
      <c r="Q11" s="16" t="s">
        <v>144</v>
      </c>
      <c r="R11" s="17">
        <v>668931</v>
      </c>
      <c r="S11" s="16" t="s">
        <v>144</v>
      </c>
      <c r="T11" s="17">
        <v>1324499</v>
      </c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</row>
    <row r="12" spans="1:42" x14ac:dyDescent="0.25">
      <c r="A12" s="16" t="s">
        <v>49</v>
      </c>
      <c r="B12" s="21">
        <v>172798</v>
      </c>
      <c r="C12" s="25" t="s">
        <v>49</v>
      </c>
      <c r="D12" s="26">
        <v>89917</v>
      </c>
      <c r="E12" s="21"/>
      <c r="F12" s="17"/>
      <c r="G12" s="16" t="s">
        <v>145</v>
      </c>
      <c r="H12" s="21">
        <v>477501</v>
      </c>
      <c r="I12" s="16" t="s">
        <v>145</v>
      </c>
      <c r="J12" s="17">
        <v>526473</v>
      </c>
      <c r="K12" s="16" t="s">
        <v>145</v>
      </c>
      <c r="L12" s="17">
        <v>634160</v>
      </c>
      <c r="M12" s="16" t="s">
        <v>145</v>
      </c>
      <c r="N12" s="17">
        <v>886143</v>
      </c>
      <c r="O12" s="16" t="s">
        <v>145</v>
      </c>
      <c r="P12" s="17">
        <v>990501</v>
      </c>
      <c r="Q12" s="16" t="s">
        <v>145</v>
      </c>
      <c r="R12" s="17">
        <v>1081448</v>
      </c>
      <c r="S12" s="16" t="s">
        <v>145</v>
      </c>
      <c r="T12" s="17">
        <v>1530758</v>
      </c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</row>
    <row r="13" spans="1:42" x14ac:dyDescent="0.25">
      <c r="A13" s="16" t="s">
        <v>50</v>
      </c>
      <c r="B13" s="21">
        <v>170631</v>
      </c>
      <c r="C13" s="25" t="s">
        <v>50</v>
      </c>
      <c r="D13" s="26">
        <v>87750</v>
      </c>
      <c r="E13" s="21"/>
      <c r="F13" s="17"/>
      <c r="G13" s="16" t="s">
        <v>146</v>
      </c>
      <c r="H13" s="21">
        <v>544603</v>
      </c>
      <c r="I13" s="16" t="s">
        <v>146</v>
      </c>
      <c r="J13" s="17">
        <v>593575</v>
      </c>
      <c r="K13" s="16" t="s">
        <v>146</v>
      </c>
      <c r="L13" s="17">
        <v>701262</v>
      </c>
      <c r="M13" s="16" t="s">
        <v>146</v>
      </c>
      <c r="N13" s="17">
        <v>1020346</v>
      </c>
      <c r="O13" s="16" t="s">
        <v>146</v>
      </c>
      <c r="P13" s="17">
        <v>1124704</v>
      </c>
      <c r="Q13" s="16" t="s">
        <v>146</v>
      </c>
      <c r="R13" s="17">
        <v>1215651</v>
      </c>
      <c r="S13" s="16" t="s">
        <v>146</v>
      </c>
      <c r="T13" s="17">
        <v>1597859</v>
      </c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</row>
    <row r="14" spans="1:42" x14ac:dyDescent="0.25">
      <c r="A14" s="16" t="s">
        <v>51</v>
      </c>
      <c r="B14" s="21">
        <v>176258</v>
      </c>
      <c r="C14" s="25" t="s">
        <v>51</v>
      </c>
      <c r="D14" s="26">
        <v>93377</v>
      </c>
      <c r="E14" s="21"/>
      <c r="F14" s="17"/>
      <c r="G14" s="16" t="s">
        <v>147</v>
      </c>
      <c r="H14" s="21">
        <v>663984</v>
      </c>
      <c r="I14" s="16" t="s">
        <v>147</v>
      </c>
      <c r="J14" s="17">
        <v>712956</v>
      </c>
      <c r="K14" s="16" t="s">
        <v>147</v>
      </c>
      <c r="L14" s="17">
        <v>820643</v>
      </c>
      <c r="M14" s="16" t="s">
        <v>147</v>
      </c>
      <c r="N14" s="17">
        <v>1259110</v>
      </c>
      <c r="O14" s="16" t="s">
        <v>147</v>
      </c>
      <c r="P14" s="17">
        <v>1363467</v>
      </c>
      <c r="Q14" s="16" t="s">
        <v>147</v>
      </c>
      <c r="R14" s="17">
        <v>1454414</v>
      </c>
      <c r="S14" s="16" t="s">
        <v>147</v>
      </c>
      <c r="T14" s="17">
        <v>1717241</v>
      </c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</row>
    <row r="15" spans="1:42" x14ac:dyDescent="0.25">
      <c r="A15" s="16" t="s">
        <v>53</v>
      </c>
      <c r="B15" s="21">
        <v>165069</v>
      </c>
      <c r="C15" s="25" t="s">
        <v>53</v>
      </c>
      <c r="D15" s="26">
        <v>82187</v>
      </c>
      <c r="E15" s="21"/>
      <c r="F15" s="17"/>
      <c r="G15" s="16" t="s">
        <v>148</v>
      </c>
      <c r="H15" s="21">
        <v>212486</v>
      </c>
      <c r="I15" s="16" t="s">
        <v>148</v>
      </c>
      <c r="J15" s="17">
        <v>261458</v>
      </c>
      <c r="K15" s="16" t="s">
        <v>148</v>
      </c>
      <c r="L15" s="17">
        <v>369146</v>
      </c>
      <c r="M15" s="16" t="s">
        <v>148</v>
      </c>
      <c r="N15" s="17">
        <v>356114</v>
      </c>
      <c r="O15" s="16" t="s">
        <v>148</v>
      </c>
      <c r="P15" s="17">
        <v>460472</v>
      </c>
      <c r="Q15" s="16" t="s">
        <v>148</v>
      </c>
      <c r="R15" s="17">
        <v>551419</v>
      </c>
      <c r="S15" s="16" t="s">
        <v>148</v>
      </c>
      <c r="T15" s="17">
        <v>1265743</v>
      </c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</row>
    <row r="16" spans="1:42" x14ac:dyDescent="0.25">
      <c r="A16" s="16" t="s">
        <v>55</v>
      </c>
      <c r="B16" s="21">
        <v>174578</v>
      </c>
      <c r="C16" s="25" t="s">
        <v>55</v>
      </c>
      <c r="D16" s="26">
        <v>91697</v>
      </c>
      <c r="E16" s="21"/>
      <c r="F16" s="17"/>
      <c r="G16" s="16" t="s">
        <v>149</v>
      </c>
      <c r="H16" s="21">
        <v>219833</v>
      </c>
      <c r="I16" s="16" t="s">
        <v>149</v>
      </c>
      <c r="J16" s="17">
        <v>268805</v>
      </c>
      <c r="K16" s="16" t="s">
        <v>149</v>
      </c>
      <c r="L16" s="17">
        <v>376492</v>
      </c>
      <c r="M16" s="16" t="s">
        <v>149</v>
      </c>
      <c r="N16" s="17">
        <v>370806</v>
      </c>
      <c r="O16" s="16" t="s">
        <v>149</v>
      </c>
      <c r="P16" s="17">
        <v>475164</v>
      </c>
      <c r="Q16" s="16" t="s">
        <v>149</v>
      </c>
      <c r="R16" s="17">
        <v>566111</v>
      </c>
      <c r="S16" s="16" t="s">
        <v>149</v>
      </c>
      <c r="T16" s="17">
        <v>1273090</v>
      </c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</row>
    <row r="17" spans="1:42" x14ac:dyDescent="0.25">
      <c r="A17" s="16" t="s">
        <v>57</v>
      </c>
      <c r="B17" s="21">
        <v>177391</v>
      </c>
      <c r="C17" s="25" t="s">
        <v>57</v>
      </c>
      <c r="D17" s="26">
        <v>94510</v>
      </c>
      <c r="E17" s="21"/>
      <c r="F17" s="17"/>
      <c r="G17" s="16" t="s">
        <v>150</v>
      </c>
      <c r="H17" s="21">
        <v>248055</v>
      </c>
      <c r="I17" s="16" t="s">
        <v>150</v>
      </c>
      <c r="J17" s="17">
        <v>297027</v>
      </c>
      <c r="K17" s="16" t="s">
        <v>150</v>
      </c>
      <c r="L17" s="17">
        <v>404714</v>
      </c>
      <c r="M17" s="16" t="s">
        <v>150</v>
      </c>
      <c r="N17" s="17">
        <v>427251</v>
      </c>
      <c r="O17" s="16" t="s">
        <v>150</v>
      </c>
      <c r="P17" s="17">
        <v>531609</v>
      </c>
      <c r="Q17" s="16" t="s">
        <v>150</v>
      </c>
      <c r="R17" s="17">
        <v>622556</v>
      </c>
      <c r="S17" s="16" t="s">
        <v>150</v>
      </c>
      <c r="T17" s="17">
        <v>1301311</v>
      </c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</row>
    <row r="18" spans="1:42" x14ac:dyDescent="0.25">
      <c r="A18" s="16" t="s">
        <v>59</v>
      </c>
      <c r="B18" s="21">
        <v>180205</v>
      </c>
      <c r="C18" s="25" t="s">
        <v>59</v>
      </c>
      <c r="D18" s="26">
        <v>97323</v>
      </c>
      <c r="E18" s="21"/>
      <c r="F18" s="17"/>
      <c r="G18" s="16" t="s">
        <v>151</v>
      </c>
      <c r="H18" s="21">
        <v>263642</v>
      </c>
      <c r="I18" s="16" t="s">
        <v>151</v>
      </c>
      <c r="J18" s="17">
        <v>312614</v>
      </c>
      <c r="K18" s="16" t="s">
        <v>151</v>
      </c>
      <c r="L18" s="17">
        <v>420301</v>
      </c>
      <c r="M18" s="16" t="s">
        <v>151</v>
      </c>
      <c r="N18" s="17">
        <v>458424</v>
      </c>
      <c r="O18" s="16" t="s">
        <v>151</v>
      </c>
      <c r="P18" s="17">
        <v>562782</v>
      </c>
      <c r="Q18" s="16" t="s">
        <v>151</v>
      </c>
      <c r="R18" s="17">
        <v>653729</v>
      </c>
      <c r="S18" s="16" t="s">
        <v>151</v>
      </c>
      <c r="T18" s="17">
        <v>1316898</v>
      </c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</row>
    <row r="19" spans="1:42" x14ac:dyDescent="0.25">
      <c r="A19" s="16" t="s">
        <v>61</v>
      </c>
      <c r="B19" s="21">
        <v>180928</v>
      </c>
      <c r="C19" s="25" t="s">
        <v>61</v>
      </c>
      <c r="D19" s="26">
        <v>98046</v>
      </c>
      <c r="E19" s="21"/>
      <c r="F19" s="17"/>
      <c r="G19" s="16" t="s">
        <v>152</v>
      </c>
      <c r="H19" s="21">
        <v>284388</v>
      </c>
      <c r="I19" s="16" t="s">
        <v>152</v>
      </c>
      <c r="J19" s="17">
        <v>333359</v>
      </c>
      <c r="K19" s="16" t="s">
        <v>152</v>
      </c>
      <c r="L19" s="17">
        <v>441047</v>
      </c>
      <c r="M19" s="16" t="s">
        <v>152</v>
      </c>
      <c r="N19" s="17">
        <v>499916</v>
      </c>
      <c r="O19" s="16" t="s">
        <v>152</v>
      </c>
      <c r="P19" s="17">
        <v>604274</v>
      </c>
      <c r="Q19" s="16" t="s">
        <v>152</v>
      </c>
      <c r="R19" s="17">
        <v>695221</v>
      </c>
      <c r="S19" s="16" t="s">
        <v>152</v>
      </c>
      <c r="T19" s="17">
        <v>1337644</v>
      </c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</row>
    <row r="20" spans="1:42" x14ac:dyDescent="0.25">
      <c r="A20" s="16" t="s">
        <v>63</v>
      </c>
      <c r="B20" s="21">
        <v>183741</v>
      </c>
      <c r="C20" s="25" t="s">
        <v>63</v>
      </c>
      <c r="D20" s="26">
        <v>100859</v>
      </c>
      <c r="E20" s="21"/>
      <c r="F20" s="17"/>
      <c r="G20" s="16" t="s">
        <v>153</v>
      </c>
      <c r="H20" s="21">
        <v>299122</v>
      </c>
      <c r="I20" s="16" t="s">
        <v>153</v>
      </c>
      <c r="J20" s="17">
        <v>348094</v>
      </c>
      <c r="K20" s="16" t="s">
        <v>153</v>
      </c>
      <c r="L20" s="17">
        <v>455782</v>
      </c>
      <c r="M20" s="16" t="s">
        <v>153</v>
      </c>
      <c r="N20" s="17">
        <v>529385</v>
      </c>
      <c r="O20" s="16" t="s">
        <v>153</v>
      </c>
      <c r="P20" s="17">
        <v>633742</v>
      </c>
      <c r="Q20" s="16" t="s">
        <v>153</v>
      </c>
      <c r="R20" s="17">
        <v>724690</v>
      </c>
      <c r="S20" s="16" t="s">
        <v>153</v>
      </c>
      <c r="T20" s="17">
        <v>1352378</v>
      </c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</row>
    <row r="21" spans="1:42" x14ac:dyDescent="0.25">
      <c r="A21" s="16" t="s">
        <v>65</v>
      </c>
      <c r="B21" s="21">
        <v>186554</v>
      </c>
      <c r="C21" s="25" t="s">
        <v>65</v>
      </c>
      <c r="D21" s="26">
        <v>103673</v>
      </c>
      <c r="E21" s="21"/>
      <c r="F21" s="17"/>
      <c r="G21" s="16" t="s">
        <v>154</v>
      </c>
      <c r="H21" s="21">
        <v>325936</v>
      </c>
      <c r="I21" s="16" t="s">
        <v>154</v>
      </c>
      <c r="J21" s="17">
        <v>374908</v>
      </c>
      <c r="K21" s="16" t="s">
        <v>154</v>
      </c>
      <c r="L21" s="17">
        <v>482595</v>
      </c>
      <c r="M21" s="16" t="s">
        <v>154</v>
      </c>
      <c r="N21" s="17">
        <v>583014</v>
      </c>
      <c r="O21" s="16" t="s">
        <v>154</v>
      </c>
      <c r="P21" s="17">
        <v>687370</v>
      </c>
      <c r="Q21" s="16" t="s">
        <v>154</v>
      </c>
      <c r="R21" s="17">
        <v>778318</v>
      </c>
      <c r="S21" s="16" t="s">
        <v>154</v>
      </c>
      <c r="T21" s="17">
        <v>1379193</v>
      </c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</row>
    <row r="22" spans="1:42" x14ac:dyDescent="0.25">
      <c r="A22" s="16" t="s">
        <v>67</v>
      </c>
      <c r="B22" s="21">
        <v>188860</v>
      </c>
      <c r="C22" s="25" t="s">
        <v>67</v>
      </c>
      <c r="D22" s="26">
        <v>105978</v>
      </c>
      <c r="E22" s="21"/>
      <c r="F22" s="17"/>
      <c r="G22" s="16" t="s">
        <v>155</v>
      </c>
      <c r="H22" s="21">
        <v>368381</v>
      </c>
      <c r="I22" s="16" t="s">
        <v>155</v>
      </c>
      <c r="J22" s="17">
        <v>417353</v>
      </c>
      <c r="K22" s="16" t="s">
        <v>155</v>
      </c>
      <c r="L22" s="17">
        <v>525040</v>
      </c>
      <c r="M22" s="16" t="s">
        <v>155</v>
      </c>
      <c r="N22" s="17">
        <v>667902</v>
      </c>
      <c r="O22" s="16" t="s">
        <v>155</v>
      </c>
      <c r="P22" s="17">
        <v>772260</v>
      </c>
      <c r="Q22" s="16" t="s">
        <v>155</v>
      </c>
      <c r="R22" s="17">
        <v>863207</v>
      </c>
      <c r="S22" s="16" t="s">
        <v>155</v>
      </c>
      <c r="T22" s="17">
        <v>1421638</v>
      </c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</row>
    <row r="23" spans="1:42" x14ac:dyDescent="0.25">
      <c r="A23" s="16" t="s">
        <v>69</v>
      </c>
      <c r="B23" s="21">
        <v>182413</v>
      </c>
      <c r="C23" s="25" t="s">
        <v>69</v>
      </c>
      <c r="D23" s="26">
        <v>99531</v>
      </c>
      <c r="E23" s="21"/>
      <c r="F23" s="17"/>
      <c r="G23" s="16" t="s">
        <v>156</v>
      </c>
      <c r="H23" s="21">
        <v>183644</v>
      </c>
      <c r="I23" s="16" t="s">
        <v>156</v>
      </c>
      <c r="J23" s="17">
        <v>232616</v>
      </c>
      <c r="K23" s="16" t="s">
        <v>156</v>
      </c>
      <c r="L23" s="17">
        <v>340303</v>
      </c>
      <c r="M23" s="16" t="s">
        <v>156</v>
      </c>
      <c r="N23" s="17">
        <v>298429</v>
      </c>
      <c r="O23" s="16" t="s">
        <v>156</v>
      </c>
      <c r="P23" s="17">
        <v>402786</v>
      </c>
      <c r="Q23" s="16" t="s">
        <v>156</v>
      </c>
      <c r="R23" s="17">
        <v>493734</v>
      </c>
      <c r="S23" s="16" t="s">
        <v>156</v>
      </c>
      <c r="T23" s="17">
        <v>1236901</v>
      </c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</row>
    <row r="24" spans="1:42" x14ac:dyDescent="0.25">
      <c r="A24" s="16" t="s">
        <v>71</v>
      </c>
      <c r="B24" s="21">
        <v>188059</v>
      </c>
      <c r="C24" s="25" t="s">
        <v>71</v>
      </c>
      <c r="D24" s="26">
        <v>105178</v>
      </c>
      <c r="E24" s="21"/>
      <c r="F24" s="17"/>
      <c r="G24" s="16" t="s">
        <v>157</v>
      </c>
      <c r="H24" s="21">
        <v>198617</v>
      </c>
      <c r="I24" s="16" t="s">
        <v>157</v>
      </c>
      <c r="J24" s="17">
        <v>247589</v>
      </c>
      <c r="K24" s="16" t="s">
        <v>157</v>
      </c>
      <c r="L24" s="17">
        <v>355276</v>
      </c>
      <c r="M24" s="16" t="s">
        <v>157</v>
      </c>
      <c r="N24" s="17">
        <v>328374</v>
      </c>
      <c r="O24" s="16" t="s">
        <v>157</v>
      </c>
      <c r="P24" s="17">
        <v>432732</v>
      </c>
      <c r="Q24" s="16" t="s">
        <v>157</v>
      </c>
      <c r="R24" s="17">
        <v>523679</v>
      </c>
      <c r="S24" s="16" t="s">
        <v>157</v>
      </c>
      <c r="T24" s="17">
        <v>1251873</v>
      </c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</row>
    <row r="25" spans="1:42" x14ac:dyDescent="0.25">
      <c r="A25" s="16" t="s">
        <v>73</v>
      </c>
      <c r="B25" s="21">
        <v>190364</v>
      </c>
      <c r="C25" s="25" t="s">
        <v>73</v>
      </c>
      <c r="D25" s="26">
        <v>107482</v>
      </c>
      <c r="E25" s="21"/>
      <c r="F25" s="17"/>
      <c r="G25" s="16" t="s">
        <v>158</v>
      </c>
      <c r="H25" s="21">
        <v>211680</v>
      </c>
      <c r="I25" s="16" t="s">
        <v>158</v>
      </c>
      <c r="J25" s="17">
        <v>260652</v>
      </c>
      <c r="K25" s="16" t="s">
        <v>158</v>
      </c>
      <c r="L25" s="17">
        <v>368339</v>
      </c>
      <c r="M25" s="16" t="s">
        <v>158</v>
      </c>
      <c r="N25" s="17">
        <v>354502</v>
      </c>
      <c r="O25" s="16" t="s">
        <v>158</v>
      </c>
      <c r="P25" s="17">
        <v>458859</v>
      </c>
      <c r="Q25" s="16" t="s">
        <v>158</v>
      </c>
      <c r="R25" s="17">
        <v>549806</v>
      </c>
      <c r="S25" s="16" t="s">
        <v>158</v>
      </c>
      <c r="T25" s="17">
        <v>1264937</v>
      </c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</row>
    <row r="26" spans="1:42" x14ac:dyDescent="0.25">
      <c r="A26" s="16" t="s">
        <v>75</v>
      </c>
      <c r="B26" s="21">
        <v>189406</v>
      </c>
      <c r="C26" s="25" t="s">
        <v>75</v>
      </c>
      <c r="D26" s="26">
        <v>106526</v>
      </c>
      <c r="E26" s="21"/>
      <c r="F26" s="17"/>
      <c r="G26" s="16" t="s">
        <v>159</v>
      </c>
      <c r="H26" s="21">
        <v>216622</v>
      </c>
      <c r="I26" s="16" t="s">
        <v>159</v>
      </c>
      <c r="J26" s="17">
        <v>265594</v>
      </c>
      <c r="K26" s="16" t="s">
        <v>159</v>
      </c>
      <c r="L26" s="17">
        <v>373281</v>
      </c>
      <c r="M26" s="16" t="s">
        <v>159</v>
      </c>
      <c r="N26" s="17">
        <v>364384</v>
      </c>
      <c r="O26" s="16" t="s">
        <v>159</v>
      </c>
      <c r="P26" s="17">
        <v>468742</v>
      </c>
      <c r="Q26" s="16" t="s">
        <v>159</v>
      </c>
      <c r="R26" s="17">
        <v>559689</v>
      </c>
      <c r="S26" s="16" t="s">
        <v>159</v>
      </c>
      <c r="T26" s="17">
        <v>1269878</v>
      </c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</row>
    <row r="27" spans="1:42" x14ac:dyDescent="0.25">
      <c r="A27" s="16" t="s">
        <v>77</v>
      </c>
      <c r="B27" s="21">
        <v>195034</v>
      </c>
      <c r="C27" s="25" t="s">
        <v>77</v>
      </c>
      <c r="D27" s="26">
        <v>112152</v>
      </c>
      <c r="E27" s="21"/>
      <c r="F27" s="17"/>
      <c r="G27" s="16" t="s">
        <v>160</v>
      </c>
      <c r="H27" s="21">
        <v>226612</v>
      </c>
      <c r="I27" s="16" t="s">
        <v>160</v>
      </c>
      <c r="J27" s="17">
        <v>275584</v>
      </c>
      <c r="K27" s="16" t="s">
        <v>160</v>
      </c>
      <c r="L27" s="17">
        <v>383271</v>
      </c>
      <c r="M27" s="16" t="s">
        <v>160</v>
      </c>
      <c r="N27" s="17">
        <v>384365</v>
      </c>
      <c r="O27" s="16" t="s">
        <v>160</v>
      </c>
      <c r="P27" s="17">
        <v>488722</v>
      </c>
      <c r="Q27" s="16" t="s">
        <v>160</v>
      </c>
      <c r="R27" s="17">
        <v>579670</v>
      </c>
      <c r="S27" s="16" t="s">
        <v>160</v>
      </c>
      <c r="T27" s="17">
        <v>1279869</v>
      </c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</row>
    <row r="28" spans="1:42" x14ac:dyDescent="0.25">
      <c r="A28" s="16" t="s">
        <v>79</v>
      </c>
      <c r="B28" s="21">
        <v>197339</v>
      </c>
      <c r="C28" s="25" t="s">
        <v>79</v>
      </c>
      <c r="D28" s="26">
        <v>114458</v>
      </c>
      <c r="E28" s="21"/>
      <c r="F28" s="17"/>
      <c r="G28" s="16" t="s">
        <v>161</v>
      </c>
      <c r="H28" s="21">
        <v>256506</v>
      </c>
      <c r="I28" s="16" t="s">
        <v>161</v>
      </c>
      <c r="J28" s="17">
        <v>305478</v>
      </c>
      <c r="K28" s="16" t="s">
        <v>161</v>
      </c>
      <c r="L28" s="17">
        <v>413166</v>
      </c>
      <c r="M28" s="16" t="s">
        <v>161</v>
      </c>
      <c r="N28" s="17">
        <v>444154</v>
      </c>
      <c r="O28" s="16" t="s">
        <v>161</v>
      </c>
      <c r="P28" s="17">
        <v>548512</v>
      </c>
      <c r="Q28" s="16" t="s">
        <v>161</v>
      </c>
      <c r="R28" s="17">
        <v>639459</v>
      </c>
      <c r="S28" s="16" t="s">
        <v>161</v>
      </c>
      <c r="T28" s="17">
        <v>1309763</v>
      </c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</row>
    <row r="29" spans="1:42" x14ac:dyDescent="0.25">
      <c r="A29" s="16" t="s">
        <v>81</v>
      </c>
      <c r="B29" s="21">
        <v>192220</v>
      </c>
      <c r="C29" s="25" t="s">
        <v>81</v>
      </c>
      <c r="D29" s="26">
        <v>109338</v>
      </c>
      <c r="E29" s="21"/>
      <c r="F29" s="17"/>
      <c r="G29" s="16" t="s">
        <v>162</v>
      </c>
      <c r="H29" s="21">
        <v>234744</v>
      </c>
      <c r="I29" s="16" t="s">
        <v>162</v>
      </c>
      <c r="J29" s="17">
        <v>283716</v>
      </c>
      <c r="K29" s="16" t="s">
        <v>162</v>
      </c>
      <c r="L29" s="17">
        <v>391403</v>
      </c>
      <c r="M29" s="16" t="s">
        <v>162</v>
      </c>
      <c r="N29" s="17">
        <v>400630</v>
      </c>
      <c r="O29" s="16" t="s">
        <v>162</v>
      </c>
      <c r="P29" s="17">
        <v>504987</v>
      </c>
      <c r="Q29" s="16" t="s">
        <v>162</v>
      </c>
      <c r="R29" s="17">
        <v>595934</v>
      </c>
      <c r="S29" s="16" t="s">
        <v>162</v>
      </c>
      <c r="T29" s="17">
        <v>1362050</v>
      </c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</row>
    <row r="30" spans="1:42" x14ac:dyDescent="0.25">
      <c r="A30" s="16" t="s">
        <v>83</v>
      </c>
      <c r="B30" s="21">
        <v>193373</v>
      </c>
      <c r="C30" s="25" t="s">
        <v>83</v>
      </c>
      <c r="D30" s="26">
        <v>110491</v>
      </c>
      <c r="E30" s="21"/>
      <c r="F30" s="17"/>
      <c r="G30" s="16" t="s">
        <v>163</v>
      </c>
      <c r="H30" s="21">
        <v>249949</v>
      </c>
      <c r="I30" s="16" t="s">
        <v>163</v>
      </c>
      <c r="J30" s="17">
        <v>298921</v>
      </c>
      <c r="K30" s="16" t="s">
        <v>163</v>
      </c>
      <c r="L30" s="17">
        <v>406608</v>
      </c>
      <c r="M30" s="16" t="s">
        <v>163</v>
      </c>
      <c r="N30" s="17">
        <v>431038</v>
      </c>
      <c r="O30" s="16" t="s">
        <v>163</v>
      </c>
      <c r="P30" s="17">
        <v>535395</v>
      </c>
      <c r="Q30" s="16" t="s">
        <v>163</v>
      </c>
      <c r="R30" s="17">
        <v>626343</v>
      </c>
      <c r="S30" s="16" t="s">
        <v>163</v>
      </c>
      <c r="T30" s="17">
        <v>1392458</v>
      </c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</row>
    <row r="31" spans="1:42" x14ac:dyDescent="0.25">
      <c r="A31" s="16" t="s">
        <v>85</v>
      </c>
      <c r="B31" s="21">
        <v>190911</v>
      </c>
      <c r="C31" s="25" t="s">
        <v>85</v>
      </c>
      <c r="D31" s="26">
        <v>108030</v>
      </c>
      <c r="E31" s="21"/>
      <c r="F31" s="17"/>
      <c r="G31" s="16" t="s">
        <v>164</v>
      </c>
      <c r="H31" s="21">
        <v>267332</v>
      </c>
      <c r="I31" s="16" t="s">
        <v>164</v>
      </c>
      <c r="J31" s="17">
        <v>316304</v>
      </c>
      <c r="K31" s="16" t="s">
        <v>164</v>
      </c>
      <c r="L31" s="17">
        <v>423991</v>
      </c>
      <c r="M31" s="16" t="s">
        <v>164</v>
      </c>
      <c r="N31" s="17">
        <v>465805</v>
      </c>
      <c r="O31" s="16" t="s">
        <v>164</v>
      </c>
      <c r="P31" s="17">
        <v>570162</v>
      </c>
      <c r="Q31" s="16" t="s">
        <v>164</v>
      </c>
      <c r="R31" s="17">
        <v>661110</v>
      </c>
      <c r="S31" s="16" t="s">
        <v>164</v>
      </c>
      <c r="T31" s="17">
        <v>1427225</v>
      </c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</row>
    <row r="32" spans="1:42" x14ac:dyDescent="0.25">
      <c r="A32" s="16" t="s">
        <v>87</v>
      </c>
      <c r="B32" s="21">
        <v>194878</v>
      </c>
      <c r="C32" s="25" t="s">
        <v>87</v>
      </c>
      <c r="D32" s="26">
        <v>111996</v>
      </c>
      <c r="E32" s="21"/>
      <c r="F32" s="17"/>
      <c r="G32" s="16" t="s">
        <v>165</v>
      </c>
      <c r="H32" s="21">
        <v>283833</v>
      </c>
      <c r="I32" s="16" t="s">
        <v>165</v>
      </c>
      <c r="J32" s="17">
        <v>332805</v>
      </c>
      <c r="K32" s="16" t="s">
        <v>165</v>
      </c>
      <c r="L32" s="17">
        <v>440492</v>
      </c>
      <c r="M32" s="16" t="s">
        <v>165</v>
      </c>
      <c r="N32" s="17">
        <v>498807</v>
      </c>
      <c r="O32" s="16" t="s">
        <v>165</v>
      </c>
      <c r="P32" s="17">
        <v>603165</v>
      </c>
      <c r="Q32" s="16" t="s">
        <v>165</v>
      </c>
      <c r="R32" s="17">
        <v>694112</v>
      </c>
      <c r="S32" s="16" t="s">
        <v>165</v>
      </c>
      <c r="T32" s="17">
        <v>1460227</v>
      </c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</row>
    <row r="33" spans="1:42" x14ac:dyDescent="0.25">
      <c r="A33" s="16" t="s">
        <v>89</v>
      </c>
      <c r="B33" s="21">
        <v>198843</v>
      </c>
      <c r="C33" s="25" t="s">
        <v>89</v>
      </c>
      <c r="D33" s="26">
        <v>115962</v>
      </c>
      <c r="E33" s="21"/>
      <c r="F33" s="17"/>
      <c r="G33" s="16" t="s">
        <v>166</v>
      </c>
      <c r="H33" s="21">
        <v>299721</v>
      </c>
      <c r="I33" s="16" t="s">
        <v>166</v>
      </c>
      <c r="J33" s="17">
        <v>348692</v>
      </c>
      <c r="K33" s="16" t="s">
        <v>166</v>
      </c>
      <c r="L33" s="17">
        <v>456379</v>
      </c>
      <c r="M33" s="16" t="s">
        <v>166</v>
      </c>
      <c r="N33" s="17">
        <v>530582</v>
      </c>
      <c r="O33" s="16" t="s">
        <v>166</v>
      </c>
      <c r="P33" s="17">
        <v>634939</v>
      </c>
      <c r="Q33" s="16" t="s">
        <v>166</v>
      </c>
      <c r="R33" s="17">
        <v>725886</v>
      </c>
      <c r="S33" s="16" t="s">
        <v>166</v>
      </c>
      <c r="T33" s="17">
        <v>1492002</v>
      </c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</row>
    <row r="34" spans="1:42" x14ac:dyDescent="0.25">
      <c r="A34" s="16" t="s">
        <v>91</v>
      </c>
      <c r="B34" s="21">
        <v>195092</v>
      </c>
      <c r="C34" s="25" t="s">
        <v>91</v>
      </c>
      <c r="D34" s="26">
        <v>112210</v>
      </c>
      <c r="E34" s="21"/>
      <c r="F34" s="17"/>
      <c r="G34" s="16" t="s">
        <v>167</v>
      </c>
      <c r="H34" s="21">
        <v>316725</v>
      </c>
      <c r="I34" s="16" t="s">
        <v>167</v>
      </c>
      <c r="J34" s="17">
        <v>365697</v>
      </c>
      <c r="K34" s="16" t="s">
        <v>167</v>
      </c>
      <c r="L34" s="17">
        <v>473384</v>
      </c>
      <c r="M34" s="16" t="s">
        <v>167</v>
      </c>
      <c r="N34" s="17">
        <v>564590</v>
      </c>
      <c r="O34" s="16" t="s">
        <v>167</v>
      </c>
      <c r="P34" s="17">
        <v>668947</v>
      </c>
      <c r="Q34" s="16" t="s">
        <v>167</v>
      </c>
      <c r="R34" s="17">
        <v>759894</v>
      </c>
      <c r="S34" s="16" t="s">
        <v>167</v>
      </c>
      <c r="T34" s="17">
        <v>1526010</v>
      </c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</row>
    <row r="35" spans="1:42" x14ac:dyDescent="0.25">
      <c r="A35" s="16" t="s">
        <v>93</v>
      </c>
      <c r="B35" s="21">
        <v>198843</v>
      </c>
      <c r="C35" s="25" t="s">
        <v>93</v>
      </c>
      <c r="D35" s="26">
        <v>115962</v>
      </c>
      <c r="E35" s="21"/>
      <c r="F35" s="17"/>
      <c r="G35" s="16" t="s">
        <v>168</v>
      </c>
      <c r="H35" s="21">
        <v>351128</v>
      </c>
      <c r="I35" s="16" t="s">
        <v>168</v>
      </c>
      <c r="J35" s="17">
        <v>400099</v>
      </c>
      <c r="K35" s="16" t="s">
        <v>168</v>
      </c>
      <c r="L35" s="17">
        <v>507786</v>
      </c>
      <c r="M35" s="16" t="s">
        <v>168</v>
      </c>
      <c r="N35" s="17">
        <v>633396</v>
      </c>
      <c r="O35" s="16" t="s">
        <v>168</v>
      </c>
      <c r="P35" s="17">
        <v>737754</v>
      </c>
      <c r="Q35" s="16" t="s">
        <v>168</v>
      </c>
      <c r="R35" s="17">
        <v>828701</v>
      </c>
      <c r="S35" s="16" t="s">
        <v>168</v>
      </c>
      <c r="T35" s="17">
        <v>1594816</v>
      </c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</row>
    <row r="36" spans="1:42" x14ac:dyDescent="0.25">
      <c r="A36" s="16" t="s">
        <v>95</v>
      </c>
      <c r="B36" s="21">
        <v>198687</v>
      </c>
      <c r="C36" s="25" t="s">
        <v>95</v>
      </c>
      <c r="D36" s="26">
        <v>115806</v>
      </c>
      <c r="E36" s="21"/>
      <c r="F36" s="17"/>
      <c r="G36" s="16" t="s">
        <v>169</v>
      </c>
      <c r="H36" s="21">
        <v>686590</v>
      </c>
      <c r="I36" s="16" t="s">
        <v>169</v>
      </c>
      <c r="J36" s="17">
        <v>735562</v>
      </c>
      <c r="K36" s="16" t="s">
        <v>169</v>
      </c>
      <c r="L36" s="17">
        <v>843249</v>
      </c>
      <c r="M36" s="16" t="s">
        <v>169</v>
      </c>
      <c r="N36" s="17">
        <v>1304320</v>
      </c>
      <c r="O36" s="16" t="s">
        <v>169</v>
      </c>
      <c r="P36" s="17">
        <v>1408678</v>
      </c>
      <c r="Q36" s="16" t="s">
        <v>169</v>
      </c>
      <c r="R36" s="17">
        <v>1499625</v>
      </c>
      <c r="S36" s="16" t="s">
        <v>169</v>
      </c>
      <c r="T36" s="17">
        <v>2265740</v>
      </c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</row>
    <row r="37" spans="1:42" x14ac:dyDescent="0.25">
      <c r="A37" s="16" t="s">
        <v>97</v>
      </c>
      <c r="B37" s="21">
        <v>204314</v>
      </c>
      <c r="C37" s="25" t="s">
        <v>97</v>
      </c>
      <c r="D37" s="26">
        <v>121432</v>
      </c>
      <c r="E37" s="21"/>
      <c r="F37" s="17"/>
      <c r="G37" s="16" t="s">
        <v>170</v>
      </c>
      <c r="H37" s="21">
        <v>808023</v>
      </c>
      <c r="I37" s="16" t="s">
        <v>170</v>
      </c>
      <c r="J37" s="17">
        <v>856995</v>
      </c>
      <c r="K37" s="16" t="s">
        <v>170</v>
      </c>
      <c r="L37" s="17">
        <v>964682</v>
      </c>
      <c r="M37" s="16" t="s">
        <v>170</v>
      </c>
      <c r="N37" s="17">
        <v>1547187</v>
      </c>
      <c r="O37" s="16" t="s">
        <v>170</v>
      </c>
      <c r="P37" s="17">
        <v>1651545</v>
      </c>
      <c r="Q37" s="16" t="s">
        <v>170</v>
      </c>
      <c r="R37" s="17">
        <v>1742492</v>
      </c>
      <c r="S37" s="16" t="s">
        <v>170</v>
      </c>
      <c r="T37" s="17">
        <v>2508607</v>
      </c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</row>
    <row r="38" spans="1:42" x14ac:dyDescent="0.25">
      <c r="A38" s="16" t="s">
        <v>99</v>
      </c>
      <c r="B38" s="21">
        <v>206619</v>
      </c>
      <c r="C38" s="25" t="s">
        <v>99</v>
      </c>
      <c r="D38" s="26">
        <v>123738</v>
      </c>
      <c r="E38" s="21"/>
      <c r="F38" s="17"/>
      <c r="G38" s="16" t="s">
        <v>171</v>
      </c>
      <c r="H38" s="21">
        <v>1001005</v>
      </c>
      <c r="I38" s="16" t="s">
        <v>171</v>
      </c>
      <c r="J38" s="17">
        <v>1049977</v>
      </c>
      <c r="K38" s="16" t="s">
        <v>171</v>
      </c>
      <c r="L38" s="17">
        <v>1157664</v>
      </c>
      <c r="M38" s="16" t="s">
        <v>171</v>
      </c>
      <c r="N38" s="17">
        <v>1933150</v>
      </c>
      <c r="O38" s="16" t="s">
        <v>171</v>
      </c>
      <c r="P38" s="17">
        <v>2037508</v>
      </c>
      <c r="Q38" s="16" t="s">
        <v>171</v>
      </c>
      <c r="R38" s="17">
        <v>2128455</v>
      </c>
      <c r="S38" s="16" t="s">
        <v>171</v>
      </c>
      <c r="T38" s="17">
        <v>2894570</v>
      </c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</row>
    <row r="39" spans="1:42" x14ac:dyDescent="0.25">
      <c r="A39" s="16" t="s">
        <v>101</v>
      </c>
      <c r="B39" s="21">
        <v>198687</v>
      </c>
      <c r="C39" s="25" t="s">
        <v>101</v>
      </c>
      <c r="D39" s="26">
        <v>115806</v>
      </c>
      <c r="E39" s="21"/>
      <c r="F39" s="17"/>
      <c r="G39" s="16" t="s">
        <v>172</v>
      </c>
      <c r="H39" s="21">
        <v>226817</v>
      </c>
      <c r="I39" s="16" t="s">
        <v>172</v>
      </c>
      <c r="J39" s="17">
        <v>275789</v>
      </c>
      <c r="K39" s="16" t="s">
        <v>172</v>
      </c>
      <c r="L39" s="17">
        <v>383476</v>
      </c>
      <c r="M39" s="16" t="s">
        <v>172</v>
      </c>
      <c r="N39" s="17">
        <v>384775</v>
      </c>
      <c r="O39" s="16" t="s">
        <v>172</v>
      </c>
      <c r="P39" s="17">
        <v>489133</v>
      </c>
      <c r="Q39" s="16" t="s">
        <v>172</v>
      </c>
      <c r="R39" s="17">
        <v>580080</v>
      </c>
      <c r="S39" s="16" t="s">
        <v>172</v>
      </c>
      <c r="T39" s="17">
        <v>1346195</v>
      </c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</row>
    <row r="40" spans="1:42" x14ac:dyDescent="0.25">
      <c r="A40" s="16" t="s">
        <v>103</v>
      </c>
      <c r="B40" s="21">
        <v>203005</v>
      </c>
      <c r="C40" s="25" t="s">
        <v>103</v>
      </c>
      <c r="D40" s="26">
        <v>120123</v>
      </c>
      <c r="E40" s="21"/>
      <c r="F40" s="17"/>
      <c r="G40" s="16" t="s">
        <v>173</v>
      </c>
      <c r="H40" s="21">
        <v>253183</v>
      </c>
      <c r="I40" s="16" t="s">
        <v>173</v>
      </c>
      <c r="J40" s="17">
        <v>302155</v>
      </c>
      <c r="K40" s="16" t="s">
        <v>173</v>
      </c>
      <c r="L40" s="17">
        <v>409842</v>
      </c>
      <c r="M40" s="16" t="s">
        <v>173</v>
      </c>
      <c r="N40" s="17">
        <v>437507</v>
      </c>
      <c r="O40" s="16" t="s">
        <v>173</v>
      </c>
      <c r="P40" s="17">
        <v>541865</v>
      </c>
      <c r="Q40" s="16" t="s">
        <v>173</v>
      </c>
      <c r="R40" s="17">
        <v>632812</v>
      </c>
      <c r="S40" s="16" t="s">
        <v>173</v>
      </c>
      <c r="T40" s="17">
        <v>1398927</v>
      </c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</row>
    <row r="41" spans="1:42" x14ac:dyDescent="0.25">
      <c r="A41" s="16" t="s">
        <v>105</v>
      </c>
      <c r="B41" s="21">
        <v>205818</v>
      </c>
      <c r="C41" s="25" t="s">
        <v>105</v>
      </c>
      <c r="D41" s="26">
        <v>122937</v>
      </c>
      <c r="E41" s="21"/>
      <c r="F41" s="17"/>
      <c r="G41" s="16" t="s">
        <v>174</v>
      </c>
      <c r="H41" s="21">
        <v>326189</v>
      </c>
      <c r="I41" s="16" t="s">
        <v>174</v>
      </c>
      <c r="J41" s="17">
        <v>375160</v>
      </c>
      <c r="K41" s="16" t="s">
        <v>174</v>
      </c>
      <c r="L41" s="17">
        <v>482848</v>
      </c>
      <c r="M41" s="16" t="s">
        <v>174</v>
      </c>
      <c r="N41" s="17">
        <v>583518</v>
      </c>
      <c r="O41" s="16" t="s">
        <v>174</v>
      </c>
      <c r="P41" s="17">
        <v>687875</v>
      </c>
      <c r="Q41" s="16" t="s">
        <v>174</v>
      </c>
      <c r="R41" s="17">
        <v>778822</v>
      </c>
      <c r="S41" s="16" t="s">
        <v>174</v>
      </c>
      <c r="T41" s="17">
        <v>1544938</v>
      </c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</row>
    <row r="42" spans="1:42" x14ac:dyDescent="0.25">
      <c r="A42" s="16" t="s">
        <v>107</v>
      </c>
      <c r="B42" s="21">
        <v>208123</v>
      </c>
      <c r="C42" s="25" t="s">
        <v>107</v>
      </c>
      <c r="D42" s="26">
        <v>125242</v>
      </c>
      <c r="E42" s="21"/>
      <c r="F42" s="17"/>
      <c r="G42" s="16" t="s">
        <v>175</v>
      </c>
      <c r="H42" s="21">
        <v>260470</v>
      </c>
      <c r="I42" s="16" t="s">
        <v>175</v>
      </c>
      <c r="J42" s="17">
        <v>309442</v>
      </c>
      <c r="K42" s="16" t="s">
        <v>175</v>
      </c>
      <c r="L42" s="17">
        <v>417129</v>
      </c>
      <c r="M42" s="16" t="s">
        <v>175</v>
      </c>
      <c r="N42" s="17">
        <v>452081</v>
      </c>
      <c r="O42" s="16" t="s">
        <v>175</v>
      </c>
      <c r="P42" s="17">
        <v>556438</v>
      </c>
      <c r="Q42" s="16" t="s">
        <v>175</v>
      </c>
      <c r="R42" s="17">
        <v>647386</v>
      </c>
      <c r="S42" s="16" t="s">
        <v>175</v>
      </c>
      <c r="T42" s="17">
        <v>1313726</v>
      </c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</row>
    <row r="43" spans="1:42" x14ac:dyDescent="0.25">
      <c r="A43" s="16" t="s">
        <v>109</v>
      </c>
      <c r="B43" s="21">
        <v>210624</v>
      </c>
      <c r="C43" s="25" t="s">
        <v>109</v>
      </c>
      <c r="D43" s="26">
        <v>127742</v>
      </c>
      <c r="E43" s="21"/>
      <c r="F43" s="17"/>
      <c r="G43" s="16" t="s">
        <v>176</v>
      </c>
      <c r="H43" s="21">
        <v>278157</v>
      </c>
      <c r="I43" s="16" t="s">
        <v>176</v>
      </c>
      <c r="J43" s="17">
        <v>327129</v>
      </c>
      <c r="K43" s="16" t="s">
        <v>176</v>
      </c>
      <c r="L43" s="17">
        <v>434816</v>
      </c>
      <c r="M43" s="16" t="s">
        <v>176</v>
      </c>
      <c r="N43" s="17">
        <v>487454</v>
      </c>
      <c r="O43" s="16" t="s">
        <v>176</v>
      </c>
      <c r="P43" s="17">
        <v>591812</v>
      </c>
      <c r="Q43" s="16" t="s">
        <v>176</v>
      </c>
      <c r="R43" s="17">
        <v>682759</v>
      </c>
      <c r="S43" s="16" t="s">
        <v>176</v>
      </c>
      <c r="T43" s="17">
        <v>1331414</v>
      </c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</row>
    <row r="44" spans="1:42" x14ac:dyDescent="0.25">
      <c r="A44" s="16" t="s">
        <v>111</v>
      </c>
      <c r="B44" s="21">
        <v>217638</v>
      </c>
      <c r="C44" s="25" t="s">
        <v>111</v>
      </c>
      <c r="D44" s="26">
        <v>134757</v>
      </c>
      <c r="E44" s="21"/>
      <c r="F44" s="17"/>
      <c r="G44" s="16" t="s">
        <v>177</v>
      </c>
      <c r="H44" s="21">
        <v>289199</v>
      </c>
      <c r="I44" s="16" t="s">
        <v>177</v>
      </c>
      <c r="J44" s="17">
        <v>338171</v>
      </c>
      <c r="K44" s="16" t="s">
        <v>177</v>
      </c>
      <c r="L44" s="17">
        <v>445858</v>
      </c>
      <c r="M44" s="16" t="s">
        <v>177</v>
      </c>
      <c r="N44" s="17">
        <v>509539</v>
      </c>
      <c r="O44" s="16" t="s">
        <v>177</v>
      </c>
      <c r="P44" s="17">
        <v>613897</v>
      </c>
      <c r="Q44" s="16" t="s">
        <v>177</v>
      </c>
      <c r="R44" s="17">
        <v>704844</v>
      </c>
      <c r="S44" s="16" t="s">
        <v>177</v>
      </c>
      <c r="T44" s="17">
        <v>1342456</v>
      </c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</row>
    <row r="45" spans="1:42" x14ac:dyDescent="0.25">
      <c r="A45" s="16" t="s">
        <v>113</v>
      </c>
      <c r="B45" s="21">
        <v>211364</v>
      </c>
      <c r="C45" s="25" t="s">
        <v>113</v>
      </c>
      <c r="D45" s="26">
        <v>128483</v>
      </c>
      <c r="E45" s="21"/>
      <c r="F45" s="17"/>
      <c r="G45" s="16" t="s">
        <v>178</v>
      </c>
      <c r="H45" s="21">
        <v>313343</v>
      </c>
      <c r="I45" s="16" t="s">
        <v>178</v>
      </c>
      <c r="J45" s="17">
        <v>362315</v>
      </c>
      <c r="K45" s="16" t="s">
        <v>178</v>
      </c>
      <c r="L45" s="17">
        <v>470002</v>
      </c>
      <c r="M45" s="16" t="s">
        <v>178</v>
      </c>
      <c r="N45" s="17">
        <v>557827</v>
      </c>
      <c r="O45" s="16" t="s">
        <v>178</v>
      </c>
      <c r="P45" s="17">
        <v>662185</v>
      </c>
      <c r="Q45" s="16" t="s">
        <v>178</v>
      </c>
      <c r="R45" s="17">
        <v>753132</v>
      </c>
      <c r="S45" s="16" t="s">
        <v>178</v>
      </c>
      <c r="T45" s="17">
        <v>1366600</v>
      </c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</row>
    <row r="46" spans="1:42" x14ac:dyDescent="0.25">
      <c r="A46" s="16" t="s">
        <v>115</v>
      </c>
      <c r="B46" s="21">
        <v>198242</v>
      </c>
      <c r="C46" s="25" t="s">
        <v>115</v>
      </c>
      <c r="D46" s="26">
        <v>115360</v>
      </c>
      <c r="E46" s="21"/>
      <c r="F46" s="17"/>
      <c r="G46" s="16" t="s">
        <v>179</v>
      </c>
      <c r="H46" s="21">
        <v>349614</v>
      </c>
      <c r="I46" s="16" t="s">
        <v>179</v>
      </c>
      <c r="J46" s="17">
        <v>398586</v>
      </c>
      <c r="K46" s="16" t="s">
        <v>179</v>
      </c>
      <c r="L46" s="17">
        <v>506274</v>
      </c>
      <c r="M46" s="16" t="s">
        <v>179</v>
      </c>
      <c r="N46" s="17">
        <v>630370</v>
      </c>
      <c r="O46" s="16" t="s">
        <v>179</v>
      </c>
      <c r="P46" s="17">
        <v>734728</v>
      </c>
      <c r="Q46" s="16" t="s">
        <v>179</v>
      </c>
      <c r="R46" s="17">
        <v>825675</v>
      </c>
      <c r="S46" s="16" t="s">
        <v>179</v>
      </c>
      <c r="T46" s="17">
        <v>1591790</v>
      </c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</row>
    <row r="47" spans="1:42" x14ac:dyDescent="0.25">
      <c r="A47" s="16" t="s">
        <v>117</v>
      </c>
      <c r="B47" s="21">
        <v>217638</v>
      </c>
      <c r="C47" s="25" t="s">
        <v>117</v>
      </c>
      <c r="D47" s="26">
        <v>134757</v>
      </c>
      <c r="E47" s="21"/>
      <c r="F47" s="17"/>
      <c r="G47" s="16" t="s">
        <v>180</v>
      </c>
      <c r="H47" s="21">
        <v>372757</v>
      </c>
      <c r="I47" s="16" t="s">
        <v>180</v>
      </c>
      <c r="J47" s="17">
        <v>421729</v>
      </c>
      <c r="K47" s="16" t="s">
        <v>180</v>
      </c>
      <c r="L47" s="17">
        <v>529416</v>
      </c>
      <c r="M47" s="16" t="s">
        <v>180</v>
      </c>
      <c r="N47" s="17">
        <v>676655</v>
      </c>
      <c r="O47" s="16" t="s">
        <v>180</v>
      </c>
      <c r="P47" s="17">
        <v>781013</v>
      </c>
      <c r="Q47" s="16" t="s">
        <v>180</v>
      </c>
      <c r="R47" s="17">
        <v>871960</v>
      </c>
      <c r="S47" s="16" t="s">
        <v>180</v>
      </c>
      <c r="T47" s="17">
        <v>1638075</v>
      </c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</row>
    <row r="48" spans="1:42" ht="15.75" thickBot="1" x14ac:dyDescent="0.3">
      <c r="A48" s="16" t="s">
        <v>119</v>
      </c>
      <c r="B48" s="21">
        <v>222757</v>
      </c>
      <c r="C48" s="25" t="s">
        <v>119</v>
      </c>
      <c r="D48" s="26">
        <v>139875</v>
      </c>
      <c r="E48" s="21"/>
      <c r="F48" s="17"/>
      <c r="G48" s="18" t="s">
        <v>181</v>
      </c>
      <c r="H48" s="22">
        <v>374542</v>
      </c>
      <c r="I48" s="18" t="s">
        <v>181</v>
      </c>
      <c r="J48" s="19">
        <v>423514</v>
      </c>
      <c r="K48" s="18" t="s">
        <v>181</v>
      </c>
      <c r="L48" s="19">
        <v>531202</v>
      </c>
      <c r="M48" s="18" t="s">
        <v>181</v>
      </c>
      <c r="N48" s="19">
        <v>680226</v>
      </c>
      <c r="O48" s="18" t="s">
        <v>181</v>
      </c>
      <c r="P48" s="19">
        <v>784583</v>
      </c>
      <c r="Q48" s="18" t="s">
        <v>181</v>
      </c>
      <c r="R48" s="19">
        <v>875530</v>
      </c>
      <c r="S48" s="18" t="s">
        <v>181</v>
      </c>
      <c r="T48" s="19">
        <v>1641646</v>
      </c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</row>
    <row r="49" spans="1:42" x14ac:dyDescent="0.25">
      <c r="A49" s="16" t="s">
        <v>121</v>
      </c>
      <c r="B49" s="21">
        <v>230650</v>
      </c>
      <c r="C49" s="25" t="s">
        <v>121</v>
      </c>
      <c r="D49" s="26">
        <v>147768</v>
      </c>
      <c r="E49" s="21"/>
      <c r="F49" s="21"/>
      <c r="G49" s="21"/>
      <c r="H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</row>
    <row r="50" spans="1:42" x14ac:dyDescent="0.25">
      <c r="A50" s="16" t="s">
        <v>123</v>
      </c>
      <c r="B50" s="21">
        <v>214825</v>
      </c>
      <c r="C50" s="25" t="s">
        <v>123</v>
      </c>
      <c r="D50" s="26">
        <v>131943</v>
      </c>
      <c r="E50" s="21"/>
      <c r="F50" s="21"/>
      <c r="G50" s="21"/>
      <c r="H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</row>
    <row r="51" spans="1:42" ht="15.75" thickBot="1" x14ac:dyDescent="0.3">
      <c r="A51" s="16" t="s">
        <v>125</v>
      </c>
      <c r="B51" s="21">
        <v>217638</v>
      </c>
      <c r="C51" s="27" t="s">
        <v>125</v>
      </c>
      <c r="D51" s="28">
        <v>134757</v>
      </c>
      <c r="E51" s="21"/>
      <c r="F51" s="21"/>
      <c r="G51" s="21"/>
      <c r="H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</row>
    <row r="52" spans="1:42" x14ac:dyDescent="0.25">
      <c r="A52" s="16" t="s">
        <v>127</v>
      </c>
      <c r="B52" s="17">
        <v>277074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</row>
    <row r="53" spans="1:42" x14ac:dyDescent="0.25">
      <c r="A53" s="16" t="s">
        <v>129</v>
      </c>
      <c r="B53" s="17">
        <v>285630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</row>
    <row r="54" spans="1:42" x14ac:dyDescent="0.25">
      <c r="A54" s="16" t="s">
        <v>131</v>
      </c>
      <c r="B54" s="17">
        <v>297411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</row>
    <row r="55" spans="1:42" x14ac:dyDescent="0.25">
      <c r="A55" s="16" t="s">
        <v>132</v>
      </c>
      <c r="B55" s="17">
        <v>311713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</row>
    <row r="56" spans="1:42" x14ac:dyDescent="0.25">
      <c r="A56" s="16" t="s">
        <v>133</v>
      </c>
      <c r="B56" s="17">
        <v>324666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</row>
    <row r="57" spans="1:42" ht="15.75" thickBot="1" x14ac:dyDescent="0.3">
      <c r="A57" s="18" t="s">
        <v>134</v>
      </c>
      <c r="B57" s="19">
        <v>341077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</row>
    <row r="58" spans="1:42" ht="15.75" customHeight="1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</row>
    <row r="59" spans="1:42" x14ac:dyDescent="0.2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</row>
    <row r="60" spans="1:42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</row>
    <row r="61" spans="1:42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</row>
    <row r="62" spans="1:42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</row>
    <row r="63" spans="1:42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</row>
    <row r="64" spans="1:42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</row>
    <row r="65" spans="1:42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</row>
    <row r="66" spans="1:42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</row>
    <row r="67" spans="1:42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</row>
    <row r="68" spans="1:42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</row>
    <row r="69" spans="1:42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</row>
    <row r="70" spans="1:42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</row>
    <row r="71" spans="1:42" x14ac:dyDescent="0.2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</row>
    <row r="72" spans="1:42" x14ac:dyDescent="0.2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</row>
    <row r="73" spans="1:42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</row>
    <row r="74" spans="1:42" x14ac:dyDescent="0.2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</row>
    <row r="75" spans="1:42" x14ac:dyDescent="0.2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</row>
    <row r="76" spans="1:42" x14ac:dyDescent="0.2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</row>
    <row r="77" spans="1:42" x14ac:dyDescent="0.2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</row>
    <row r="78" spans="1:42" x14ac:dyDescent="0.2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</row>
    <row r="79" spans="1:42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</row>
    <row r="80" spans="1:42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</row>
    <row r="81" spans="1:42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</row>
    <row r="82" spans="1:42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</row>
    <row r="83" spans="1:42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</row>
    <row r="84" spans="1:42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</row>
    <row r="85" spans="1:42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</row>
    <row r="86" spans="1:42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</row>
    <row r="87" spans="1:42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</row>
    <row r="88" spans="1:42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</row>
    <row r="89" spans="1:42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</row>
    <row r="109" ht="15.75" customHeight="1" x14ac:dyDescent="0.25"/>
    <row r="218" ht="15.75" customHeight="1" x14ac:dyDescent="0.25"/>
    <row r="362" ht="15.75" customHeight="1" x14ac:dyDescent="0.25"/>
    <row r="410" ht="15.75" customHeight="1" x14ac:dyDescent="0.25"/>
    <row r="458" ht="15.75" customHeight="1" x14ac:dyDescent="0.25"/>
    <row r="459" ht="15.75" customHeight="1" x14ac:dyDescent="0.25"/>
    <row r="466" ht="15.75" customHeight="1" x14ac:dyDescent="0.25"/>
    <row r="469" ht="15.75" customHeight="1" x14ac:dyDescent="0.25"/>
    <row r="479" ht="15.75" customHeight="1" x14ac:dyDescent="0.25"/>
    <row r="485" ht="15.75" customHeight="1" x14ac:dyDescent="0.25"/>
    <row r="491" ht="15.75" customHeight="1" x14ac:dyDescent="0.25"/>
    <row r="499" ht="15.75" customHeight="1" x14ac:dyDescent="0.25"/>
    <row r="505" ht="15.75" customHeight="1" x14ac:dyDescent="0.25"/>
    <row r="511" ht="15.75" customHeight="1" x14ac:dyDescent="0.25"/>
    <row r="516" ht="15.75" customHeight="1" x14ac:dyDescent="0.25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H13"/>
  <sheetViews>
    <sheetView workbookViewId="0">
      <selection activeCell="G18" sqref="G18"/>
    </sheetView>
  </sheetViews>
  <sheetFormatPr defaultRowHeight="15" x14ac:dyDescent="0.25"/>
  <cols>
    <col min="1" max="1" width="60.42578125" customWidth="1"/>
    <col min="2" max="2" width="17.5703125" customWidth="1"/>
    <col min="3" max="3" width="15.42578125" customWidth="1"/>
    <col min="4" max="4" width="17.7109375" customWidth="1"/>
    <col min="5" max="5" width="15" customWidth="1"/>
    <col min="6" max="6" width="14.85546875" customWidth="1"/>
    <col min="7" max="7" width="38.140625" customWidth="1"/>
    <col min="8" max="8" width="36.5703125" customWidth="1"/>
    <col min="9" max="9" width="15.7109375" customWidth="1"/>
  </cols>
  <sheetData>
    <row r="1" spans="1:8" ht="57" customHeight="1" x14ac:dyDescent="0.25">
      <c r="A1" t="s">
        <v>203</v>
      </c>
      <c r="B1" s="33" t="s">
        <v>204</v>
      </c>
      <c r="C1" s="34" t="s">
        <v>205</v>
      </c>
      <c r="D1" s="34" t="s">
        <v>206</v>
      </c>
      <c r="E1" s="34" t="s">
        <v>207</v>
      </c>
      <c r="F1" s="35" t="s">
        <v>208</v>
      </c>
      <c r="H1" s="36" t="s">
        <v>209</v>
      </c>
    </row>
    <row r="2" spans="1:8" x14ac:dyDescent="0.25">
      <c r="A2" t="s">
        <v>245</v>
      </c>
      <c r="B2" s="37">
        <v>2023.76</v>
      </c>
      <c r="C2" s="37">
        <v>698.59</v>
      </c>
      <c r="D2" s="37">
        <v>62.93</v>
      </c>
      <c r="E2" s="37">
        <v>11.61</v>
      </c>
      <c r="F2" s="37">
        <v>2.08</v>
      </c>
      <c r="H2" t="s">
        <v>210</v>
      </c>
    </row>
    <row r="3" spans="1:8" x14ac:dyDescent="0.25">
      <c r="A3" t="s">
        <v>246</v>
      </c>
      <c r="B3" s="38">
        <v>1070.3900000000001</v>
      </c>
      <c r="C3" s="38">
        <v>1070.3900000000001</v>
      </c>
      <c r="D3" s="38">
        <v>38.299999999999997</v>
      </c>
      <c r="E3" s="38">
        <v>38.299999999999997</v>
      </c>
      <c r="F3" s="38">
        <v>38.299999999999997</v>
      </c>
      <c r="H3" t="s">
        <v>211</v>
      </c>
    </row>
    <row r="4" spans="1:8" x14ac:dyDescent="0.25">
      <c r="A4" t="s">
        <v>247</v>
      </c>
      <c r="B4" s="37">
        <v>377.68</v>
      </c>
      <c r="C4" s="37">
        <v>377.68</v>
      </c>
      <c r="D4" s="37">
        <v>38.36</v>
      </c>
      <c r="E4" s="37">
        <v>38.36</v>
      </c>
      <c r="F4" s="37">
        <v>38.36</v>
      </c>
      <c r="H4" t="s">
        <v>212</v>
      </c>
    </row>
    <row r="5" spans="1:8" x14ac:dyDescent="0.25">
      <c r="A5" t="s">
        <v>248</v>
      </c>
      <c r="B5" s="38">
        <v>1206.28</v>
      </c>
      <c r="C5" s="38">
        <v>1206.28</v>
      </c>
      <c r="D5" s="38">
        <v>117.13</v>
      </c>
      <c r="E5" s="38">
        <v>117.13</v>
      </c>
      <c r="F5" s="38">
        <v>117.13</v>
      </c>
    </row>
    <row r="6" spans="1:8" x14ac:dyDescent="0.25">
      <c r="A6" t="s">
        <v>249</v>
      </c>
      <c r="B6" s="37" t="s">
        <v>213</v>
      </c>
      <c r="C6" s="37" t="s">
        <v>213</v>
      </c>
      <c r="D6" s="37" t="s">
        <v>213</v>
      </c>
      <c r="E6" s="37" t="s">
        <v>213</v>
      </c>
      <c r="F6" s="37" t="s">
        <v>213</v>
      </c>
    </row>
    <row r="7" spans="1:8" x14ac:dyDescent="0.25">
      <c r="A7" t="s">
        <v>250</v>
      </c>
      <c r="B7" s="37">
        <v>1125.76</v>
      </c>
      <c r="C7" s="37">
        <v>1125.76</v>
      </c>
      <c r="D7" s="37">
        <v>1125.76</v>
      </c>
      <c r="E7" s="37">
        <v>1125.76</v>
      </c>
      <c r="F7" s="37">
        <v>1125.76</v>
      </c>
    </row>
    <row r="8" spans="1:8" x14ac:dyDescent="0.25">
      <c r="A8" t="s">
        <v>251</v>
      </c>
      <c r="B8" s="37">
        <v>856</v>
      </c>
      <c r="C8" s="37">
        <v>856</v>
      </c>
      <c r="D8" s="37">
        <v>856</v>
      </c>
      <c r="E8" s="37">
        <v>856</v>
      </c>
      <c r="F8" s="37">
        <v>856</v>
      </c>
    </row>
    <row r="9" spans="1:8" x14ac:dyDescent="0.25">
      <c r="A9" t="s">
        <v>252</v>
      </c>
      <c r="B9" s="37">
        <v>736.8</v>
      </c>
      <c r="C9" s="37">
        <v>736.8</v>
      </c>
      <c r="D9" s="37">
        <v>736.8</v>
      </c>
      <c r="E9" s="37">
        <v>736.8</v>
      </c>
      <c r="F9" s="37">
        <v>736.8</v>
      </c>
    </row>
    <row r="10" spans="1:8" x14ac:dyDescent="0.25">
      <c r="A10" t="s">
        <v>253</v>
      </c>
      <c r="B10" s="37">
        <v>239.32</v>
      </c>
      <c r="C10" s="37">
        <v>239.32</v>
      </c>
      <c r="D10" s="37">
        <v>239.32</v>
      </c>
      <c r="E10" s="37">
        <v>239.32</v>
      </c>
      <c r="F10" s="37">
        <v>239.32</v>
      </c>
    </row>
    <row r="11" spans="1:8" x14ac:dyDescent="0.25">
      <c r="A11" t="s">
        <v>254</v>
      </c>
      <c r="B11" s="37">
        <v>511.19</v>
      </c>
      <c r="C11" s="37">
        <v>511.19</v>
      </c>
      <c r="D11" s="37">
        <v>511.19</v>
      </c>
      <c r="E11" s="37">
        <v>511.19</v>
      </c>
      <c r="F11" s="37">
        <v>511.19</v>
      </c>
    </row>
    <row r="12" spans="1:8" x14ac:dyDescent="0.25">
      <c r="A12" t="s">
        <v>255</v>
      </c>
      <c r="B12" s="37">
        <v>764.72</v>
      </c>
      <c r="C12" s="37">
        <v>764.72</v>
      </c>
      <c r="D12" s="37">
        <v>764.72</v>
      </c>
      <c r="E12" s="37">
        <v>764.72</v>
      </c>
      <c r="F12" s="37">
        <v>764.72</v>
      </c>
    </row>
    <row r="13" spans="1:8" x14ac:dyDescent="0.25">
      <c r="A13" t="s">
        <v>256</v>
      </c>
      <c r="B13" s="37">
        <v>375.29</v>
      </c>
      <c r="C13" s="37">
        <v>375.29</v>
      </c>
      <c r="D13" s="37">
        <v>375.29</v>
      </c>
      <c r="E13" s="37">
        <v>375.29</v>
      </c>
      <c r="F13" s="37">
        <v>375.29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Лист1</vt:lpstr>
      <vt:lpstr>Предприятия</vt:lpstr>
      <vt:lpstr>данет</vt:lpstr>
      <vt:lpstr>Объем</vt:lpstr>
      <vt:lpstr>Тип_объекта</vt:lpstr>
      <vt:lpstr>1</vt:lpstr>
      <vt:lpstr>0</vt:lpstr>
      <vt:lpstr>Ставка</vt:lpstr>
      <vt:lpstr>Категория_надежности</vt:lpstr>
      <vt:lpstr>Ставка!Объекты</vt:lpstr>
      <vt:lpstr>Предприятия</vt:lpstr>
      <vt:lpstr>список_не_требуется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Жуков Сергей Александрович</dc:creator>
  <cp:lastModifiedBy>Жуков Сергей Александрович</cp:lastModifiedBy>
  <dcterms:created xsi:type="dcterms:W3CDTF">2015-05-14T06:37:17Z</dcterms:created>
  <dcterms:modified xsi:type="dcterms:W3CDTF">2015-05-20T14:34:52Z</dcterms:modified>
</cp:coreProperties>
</file>