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C:\Users\Михась\Downloads\"/>
    </mc:Choice>
  </mc:AlternateContent>
  <bookViews>
    <workbookView xWindow="0" yWindow="0" windowWidth="20490" windowHeight="736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6" i="1" l="1"/>
  <c r="M30" i="1" l="1"/>
  <c r="M29" i="1"/>
  <c r="M28" i="1"/>
  <c r="M27" i="1"/>
  <c r="M25" i="1"/>
  <c r="E6" i="1" l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5" i="1"/>
  <c r="F5" i="1" l="1"/>
  <c r="F6" i="1"/>
  <c r="F7" i="1" s="1"/>
  <c r="E63" i="1"/>
  <c r="H6" i="1" l="1"/>
  <c r="F8" i="1"/>
  <c r="F9" i="1" s="1"/>
  <c r="F10" i="1" s="1"/>
  <c r="H7" i="1"/>
  <c r="H5" i="1"/>
  <c r="G6" i="1"/>
  <c r="I6" i="1" s="1"/>
  <c r="G5" i="1"/>
  <c r="I5" i="1" l="1"/>
  <c r="F11" i="1"/>
  <c r="G7" i="1"/>
  <c r="I7" i="1" s="1"/>
  <c r="H8" i="1"/>
  <c r="G8" i="1"/>
  <c r="G9" i="1"/>
  <c r="F12" i="1" l="1"/>
  <c r="F13" i="1" s="1"/>
  <c r="I8" i="1"/>
  <c r="H9" i="1"/>
  <c r="I9" i="1" s="1"/>
  <c r="F14" i="1" l="1"/>
  <c r="F15" i="1" s="1"/>
  <c r="F16" i="1" s="1"/>
  <c r="F17" i="1" s="1"/>
  <c r="F18" i="1" s="1"/>
  <c r="F19" i="1" s="1"/>
  <c r="F20" i="1" s="1"/>
  <c r="F21" i="1" s="1"/>
  <c r="F22" i="1" s="1"/>
  <c r="F23" i="1" s="1"/>
  <c r="F24" i="1" s="1"/>
  <c r="F25" i="1" s="1"/>
  <c r="F26" i="1" s="1"/>
  <c r="F27" i="1" s="1"/>
  <c r="F28" i="1" s="1"/>
  <c r="F29" i="1" s="1"/>
  <c r="F30" i="1" s="1"/>
  <c r="F31" i="1" s="1"/>
  <c r="F32" i="1" s="1"/>
  <c r="F33" i="1" s="1"/>
  <c r="F34" i="1" s="1"/>
  <c r="F35" i="1" s="1"/>
  <c r="F36" i="1" s="1"/>
  <c r="F37" i="1" s="1"/>
  <c r="F38" i="1" s="1"/>
  <c r="F39" i="1" s="1"/>
  <c r="F40" i="1" s="1"/>
  <c r="F41" i="1" s="1"/>
  <c r="F42" i="1" s="1"/>
  <c r="F43" i="1" s="1"/>
  <c r="F44" i="1" s="1"/>
  <c r="F45" i="1" s="1"/>
  <c r="F46" i="1" s="1"/>
  <c r="F47" i="1" s="1"/>
  <c r="F48" i="1" s="1"/>
  <c r="F49" i="1" s="1"/>
  <c r="F50" i="1" s="1"/>
  <c r="F51" i="1" s="1"/>
  <c r="F52" i="1" s="1"/>
  <c r="F53" i="1" s="1"/>
  <c r="F54" i="1" s="1"/>
  <c r="F55" i="1" s="1"/>
  <c r="F56" i="1" s="1"/>
  <c r="F57" i="1" s="1"/>
  <c r="F58" i="1" s="1"/>
  <c r="F59" i="1" s="1"/>
  <c r="F60" i="1" s="1"/>
  <c r="F61" i="1" s="1"/>
  <c r="F62" i="1" s="1"/>
  <c r="G11" i="1"/>
  <c r="G10" i="1"/>
  <c r="H10" i="1"/>
  <c r="I10" i="1" l="1"/>
  <c r="H12" i="1"/>
  <c r="G12" i="1"/>
  <c r="I12" i="1" s="1"/>
  <c r="G13" i="1"/>
  <c r="H13" i="1"/>
  <c r="I13" i="1" l="1"/>
  <c r="H11" i="1"/>
  <c r="I11" i="1" l="1"/>
  <c r="H15" i="1"/>
  <c r="G15" i="1"/>
  <c r="I15" i="1" l="1"/>
  <c r="G16" i="1"/>
  <c r="H16" i="1"/>
  <c r="I16" i="1" l="1"/>
  <c r="H17" i="1"/>
  <c r="G17" i="1"/>
  <c r="I17" i="1" l="1"/>
  <c r="H18" i="1"/>
  <c r="G18" i="1"/>
  <c r="F63" i="1" l="1"/>
  <c r="H14" i="1" s="1"/>
  <c r="G20" i="1"/>
  <c r="H20" i="1"/>
  <c r="G19" i="1"/>
  <c r="H19" i="1"/>
  <c r="I18" i="1"/>
  <c r="G21" i="1"/>
  <c r="I19" i="1" l="1"/>
  <c r="I20" i="1"/>
  <c r="H23" i="1" l="1"/>
  <c r="G23" i="1"/>
  <c r="G24" i="1"/>
  <c r="G22" i="1"/>
  <c r="H22" i="1"/>
  <c r="I22" i="1" l="1"/>
  <c r="I23" i="1"/>
  <c r="H25" i="1"/>
  <c r="H24" i="1"/>
  <c r="I24" i="1" s="1"/>
  <c r="H26" i="1" l="1"/>
  <c r="G25" i="1"/>
  <c r="I25" i="1" s="1"/>
  <c r="H27" i="1" l="1"/>
  <c r="G27" i="1"/>
  <c r="G28" i="1"/>
  <c r="H28" i="1"/>
  <c r="I27" i="1" l="1"/>
  <c r="I28" i="1"/>
  <c r="H29" i="1"/>
  <c r="G29" i="1"/>
  <c r="I29" i="1" l="1"/>
  <c r="H30" i="1"/>
  <c r="G30" i="1"/>
  <c r="I30" i="1" l="1"/>
  <c r="G31" i="1"/>
  <c r="H31" i="1"/>
  <c r="I31" i="1" l="1"/>
  <c r="G32" i="1"/>
  <c r="H32" i="1"/>
  <c r="I32" i="1" l="1"/>
  <c r="H33" i="1"/>
  <c r="G33" i="1"/>
  <c r="I33" i="1" l="1"/>
  <c r="G34" i="1"/>
  <c r="G35" i="1" l="1"/>
  <c r="H35" i="1"/>
  <c r="I35" i="1" l="1"/>
  <c r="H36" i="1"/>
  <c r="H34" i="1"/>
  <c r="I34" i="1" s="1"/>
  <c r="H37" i="1" l="1"/>
  <c r="G37" i="1"/>
  <c r="I37" i="1" s="1"/>
  <c r="H38" i="1" l="1"/>
  <c r="G38" i="1"/>
  <c r="I38" i="1" l="1"/>
  <c r="G39" i="1"/>
  <c r="H39" i="1"/>
  <c r="I39" i="1" l="1"/>
  <c r="G40" i="1"/>
  <c r="H40" i="1"/>
  <c r="I40" i="1" l="1"/>
  <c r="H41" i="1"/>
  <c r="G41" i="1"/>
  <c r="I41" i="1" s="1"/>
  <c r="H42" i="1" l="1"/>
  <c r="G42" i="1"/>
  <c r="I42" i="1" s="1"/>
  <c r="G43" i="1" l="1"/>
  <c r="H43" i="1"/>
  <c r="I43" i="1" l="1"/>
  <c r="G44" i="1"/>
  <c r="H44" i="1"/>
  <c r="I44" i="1" l="1"/>
  <c r="H45" i="1"/>
  <c r="G45" i="1"/>
  <c r="I45" i="1" l="1"/>
  <c r="H46" i="1"/>
  <c r="G46" i="1"/>
  <c r="I46" i="1" l="1"/>
  <c r="G47" i="1"/>
  <c r="H47" i="1"/>
  <c r="I47" i="1" l="1"/>
  <c r="G48" i="1"/>
  <c r="H48" i="1"/>
  <c r="I48" i="1" l="1"/>
  <c r="H49" i="1"/>
  <c r="G49" i="1"/>
  <c r="I49" i="1" l="1"/>
  <c r="H50" i="1"/>
  <c r="G50" i="1"/>
  <c r="I50" i="1" l="1"/>
  <c r="G51" i="1"/>
  <c r="H51" i="1"/>
  <c r="I51" i="1" l="1"/>
  <c r="G52" i="1"/>
  <c r="H52" i="1"/>
  <c r="I52" i="1" l="1"/>
  <c r="H53" i="1"/>
  <c r="G53" i="1"/>
  <c r="I53" i="1" s="1"/>
  <c r="H54" i="1" l="1"/>
  <c r="G54" i="1"/>
  <c r="I54" i="1" l="1"/>
  <c r="G55" i="1"/>
  <c r="G56" i="1" l="1"/>
  <c r="H56" i="1"/>
  <c r="H57" i="1" l="1"/>
  <c r="G57" i="1"/>
  <c r="I56" i="1"/>
  <c r="I57" i="1" l="1"/>
  <c r="H58" i="1"/>
  <c r="G58" i="1"/>
  <c r="I58" i="1" l="1"/>
  <c r="G59" i="1"/>
  <c r="I59" i="1" s="1"/>
  <c r="H59" i="1"/>
  <c r="G60" i="1" l="1"/>
  <c r="I60" i="1" s="1"/>
  <c r="H60" i="1"/>
  <c r="H61" i="1" l="1"/>
  <c r="G61" i="1"/>
  <c r="I61" i="1" l="1"/>
  <c r="H62" i="1"/>
  <c r="G62" i="1"/>
  <c r="I62" i="1" l="1"/>
  <c r="G63" i="1"/>
  <c r="H63" i="1"/>
  <c r="G14" i="1"/>
  <c r="I14" i="1" s="1"/>
  <c r="H21" i="1"/>
  <c r="I21" i="1" s="1"/>
  <c r="G26" i="1"/>
  <c r="I26" i="1" s="1"/>
  <c r="G36" i="1"/>
  <c r="I36" i="1" s="1"/>
  <c r="H55" i="1"/>
  <c r="I55" i="1" s="1"/>
  <c r="I63" i="1" l="1"/>
  <c r="M24" i="1" s="1"/>
</calcChain>
</file>

<file path=xl/sharedStrings.xml><?xml version="1.0" encoding="utf-8"?>
<sst xmlns="http://schemas.openxmlformats.org/spreadsheetml/2006/main" count="11" uniqueCount="11">
  <si>
    <t>значение показателя</t>
  </si>
  <si>
    <t>цена</t>
  </si>
  <si>
    <t>параметр:</t>
  </si>
  <si>
    <t>покупаем/продаём:</t>
  </si>
  <si>
    <t>Profit/Loss</t>
  </si>
  <si>
    <t>Gross profit</t>
  </si>
  <si>
    <t>Total trade</t>
  </si>
  <si>
    <t xml:space="preserve">Profit Trades % </t>
  </si>
  <si>
    <t xml:space="preserve">Loss Trades % </t>
  </si>
  <si>
    <t>Gross Loss</t>
  </si>
  <si>
    <t>ProfitFactor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</si>
</sst>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horizontal="center" vertical="center"/>
    </xf>
    <xf numFmtId="164" fontId="0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0" fillId="0" borderId="0" xfId="0" applyAlignment="1">
      <alignment horizontal="right"/>
    </xf>
    <xf numFmtId="0" fontId="0" fillId="2" borderId="1" xfId="0" applyFill="1" applyBorder="1" applyAlignment="1">
      <alignment horizontal="center" vertical="center"/>
    </xf>
    <xf numFmtId="164" fontId="0" fillId="0" borderId="1" xfId="0" applyNumberFormat="1" applyBorder="1"/>
    <xf numFmtId="0" fontId="1" fillId="0" borderId="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6.6581146106736655E-2"/>
          <c:y val="0.14856481481481484"/>
          <c:w val="0.87821347331583555"/>
          <c:h val="0.77736111111111106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Лист1!$B$5:$B$63</c:f>
              <c:numCache>
                <c:formatCode>General</c:formatCode>
                <c:ptCount val="59"/>
                <c:pt idx="0">
                  <c:v>142</c:v>
                </c:pt>
                <c:pt idx="1">
                  <c:v>143</c:v>
                </c:pt>
                <c:pt idx="2">
                  <c:v>144</c:v>
                </c:pt>
                <c:pt idx="3">
                  <c:v>145</c:v>
                </c:pt>
                <c:pt idx="4">
                  <c:v>146</c:v>
                </c:pt>
                <c:pt idx="5">
                  <c:v>147</c:v>
                </c:pt>
                <c:pt idx="6">
                  <c:v>148</c:v>
                </c:pt>
                <c:pt idx="7">
                  <c:v>149</c:v>
                </c:pt>
                <c:pt idx="8">
                  <c:v>150</c:v>
                </c:pt>
                <c:pt idx="9">
                  <c:v>151</c:v>
                </c:pt>
                <c:pt idx="10">
                  <c:v>152</c:v>
                </c:pt>
                <c:pt idx="11">
                  <c:v>153</c:v>
                </c:pt>
                <c:pt idx="12">
                  <c:v>154</c:v>
                </c:pt>
                <c:pt idx="13">
                  <c:v>155</c:v>
                </c:pt>
                <c:pt idx="14">
                  <c:v>156</c:v>
                </c:pt>
                <c:pt idx="15">
                  <c:v>157</c:v>
                </c:pt>
                <c:pt idx="16">
                  <c:v>158</c:v>
                </c:pt>
                <c:pt idx="17">
                  <c:v>159</c:v>
                </c:pt>
                <c:pt idx="18">
                  <c:v>160</c:v>
                </c:pt>
                <c:pt idx="19">
                  <c:v>161</c:v>
                </c:pt>
                <c:pt idx="20">
                  <c:v>162</c:v>
                </c:pt>
                <c:pt idx="21">
                  <c:v>163</c:v>
                </c:pt>
                <c:pt idx="22">
                  <c:v>164</c:v>
                </c:pt>
                <c:pt idx="23">
                  <c:v>165</c:v>
                </c:pt>
                <c:pt idx="24">
                  <c:v>166</c:v>
                </c:pt>
                <c:pt idx="25">
                  <c:v>167</c:v>
                </c:pt>
                <c:pt idx="26">
                  <c:v>168</c:v>
                </c:pt>
                <c:pt idx="27">
                  <c:v>169</c:v>
                </c:pt>
                <c:pt idx="28">
                  <c:v>170</c:v>
                </c:pt>
                <c:pt idx="29">
                  <c:v>171</c:v>
                </c:pt>
                <c:pt idx="30">
                  <c:v>172</c:v>
                </c:pt>
                <c:pt idx="31">
                  <c:v>173</c:v>
                </c:pt>
                <c:pt idx="32">
                  <c:v>174</c:v>
                </c:pt>
                <c:pt idx="33">
                  <c:v>175</c:v>
                </c:pt>
                <c:pt idx="34">
                  <c:v>176</c:v>
                </c:pt>
                <c:pt idx="35">
                  <c:v>177</c:v>
                </c:pt>
                <c:pt idx="36">
                  <c:v>178</c:v>
                </c:pt>
                <c:pt idx="37">
                  <c:v>179</c:v>
                </c:pt>
                <c:pt idx="38">
                  <c:v>180</c:v>
                </c:pt>
                <c:pt idx="39">
                  <c:v>181</c:v>
                </c:pt>
                <c:pt idx="40">
                  <c:v>182</c:v>
                </c:pt>
                <c:pt idx="41">
                  <c:v>183</c:v>
                </c:pt>
                <c:pt idx="42">
                  <c:v>184</c:v>
                </c:pt>
                <c:pt idx="43">
                  <c:v>185</c:v>
                </c:pt>
                <c:pt idx="44">
                  <c:v>186</c:v>
                </c:pt>
                <c:pt idx="45">
                  <c:v>187</c:v>
                </c:pt>
                <c:pt idx="46">
                  <c:v>188</c:v>
                </c:pt>
                <c:pt idx="47">
                  <c:v>189</c:v>
                </c:pt>
                <c:pt idx="48">
                  <c:v>190</c:v>
                </c:pt>
                <c:pt idx="49">
                  <c:v>191</c:v>
                </c:pt>
                <c:pt idx="50">
                  <c:v>192</c:v>
                </c:pt>
                <c:pt idx="51">
                  <c:v>193</c:v>
                </c:pt>
                <c:pt idx="52">
                  <c:v>194</c:v>
                </c:pt>
                <c:pt idx="53">
                  <c:v>195</c:v>
                </c:pt>
                <c:pt idx="54">
                  <c:v>196</c:v>
                </c:pt>
                <c:pt idx="55">
                  <c:v>197</c:v>
                </c:pt>
                <c:pt idx="56">
                  <c:v>198</c:v>
                </c:pt>
                <c:pt idx="57">
                  <c:v>199</c:v>
                </c:pt>
                <c:pt idx="58">
                  <c:v>200</c:v>
                </c:pt>
              </c:numCache>
            </c:numRef>
          </c:cat>
          <c:val>
            <c:numRef>
              <c:f>Лист1!$C$5:$C$63</c:f>
              <c:numCache>
                <c:formatCode>General</c:formatCode>
                <c:ptCount val="59"/>
                <c:pt idx="0">
                  <c:v>2.0039714156858013E-2</c:v>
                </c:pt>
                <c:pt idx="1">
                  <c:v>-3.6441444161012249E-2</c:v>
                </c:pt>
                <c:pt idx="2">
                  <c:v>-0.14242381394690717</c:v>
                </c:pt>
                <c:pt idx="3">
                  <c:v>-3.5546410816029606E-2</c:v>
                </c:pt>
                <c:pt idx="4">
                  <c:v>-5.9977968305627682E-2</c:v>
                </c:pt>
                <c:pt idx="5">
                  <c:v>-1.7035065906556901E-2</c:v>
                </c:pt>
                <c:pt idx="6">
                  <c:v>0.73220904727081504</c:v>
                </c:pt>
                <c:pt idx="7">
                  <c:v>0.46935345727614819</c:v>
                </c:pt>
                <c:pt idx="8">
                  <c:v>0.35784972180059232</c:v>
                </c:pt>
                <c:pt idx="9">
                  <c:v>-0.44805278848217128</c:v>
                </c:pt>
                <c:pt idx="10">
                  <c:v>-0.35845415385290502</c:v>
                </c:pt>
                <c:pt idx="11">
                  <c:v>-9.8719717772820292E-2</c:v>
                </c:pt>
                <c:pt idx="12">
                  <c:v>-0.11178810538598055</c:v>
                </c:pt>
                <c:pt idx="13">
                  <c:v>-6.2975092581495307E-2</c:v>
                </c:pt>
                <c:pt idx="14">
                  <c:v>-0.610795724518016</c:v>
                </c:pt>
                <c:pt idx="15">
                  <c:v>-0.19612010512604117</c:v>
                </c:pt>
                <c:pt idx="16">
                  <c:v>0.40033347125979868</c:v>
                </c:pt>
                <c:pt idx="17">
                  <c:v>0.22226623655856448</c:v>
                </c:pt>
                <c:pt idx="18">
                  <c:v>0.38889193162019997</c:v>
                </c:pt>
                <c:pt idx="19">
                  <c:v>0.12320016022537106</c:v>
                </c:pt>
                <c:pt idx="20">
                  <c:v>6.8266410346654038E-2</c:v>
                </c:pt>
                <c:pt idx="21">
                  <c:v>-0.4371929250178862</c:v>
                </c:pt>
                <c:pt idx="22">
                  <c:v>-0.46221399540059832</c:v>
                </c:pt>
                <c:pt idx="23">
                  <c:v>3.938185861836152E-2</c:v>
                </c:pt>
                <c:pt idx="24">
                  <c:v>0.38290380261036105</c:v>
                </c:pt>
                <c:pt idx="25">
                  <c:v>-0.11265613005130393</c:v>
                </c:pt>
                <c:pt idx="26">
                  <c:v>0.19965610396866218</c:v>
                </c:pt>
                <c:pt idx="27">
                  <c:v>0.14195965637363528</c:v>
                </c:pt>
                <c:pt idx="28">
                  <c:v>0.11651752633780532</c:v>
                </c:pt>
                <c:pt idx="29">
                  <c:v>0.49863540018535313</c:v>
                </c:pt>
                <c:pt idx="30">
                  <c:v>0.16579662852239063</c:v>
                </c:pt>
                <c:pt idx="31">
                  <c:v>-0.50537479879754477</c:v>
                </c:pt>
                <c:pt idx="32">
                  <c:v>0.28705294587535457</c:v>
                </c:pt>
                <c:pt idx="33">
                  <c:v>4.2415008741988836E-2</c:v>
                </c:pt>
                <c:pt idx="34">
                  <c:v>0.22915908418472747</c:v>
                </c:pt>
                <c:pt idx="35">
                  <c:v>-0.30980781808453733</c:v>
                </c:pt>
                <c:pt idx="36">
                  <c:v>-0.34503610015454927</c:v>
                </c:pt>
                <c:pt idx="37">
                  <c:v>-0.69861659482313232</c:v>
                </c:pt>
                <c:pt idx="38">
                  <c:v>3.0342591789678575E-2</c:v>
                </c:pt>
                <c:pt idx="39">
                  <c:v>5.4162580829533735E-3</c:v>
                </c:pt>
                <c:pt idx="40">
                  <c:v>-0.18639001465438976</c:v>
                </c:pt>
                <c:pt idx="41">
                  <c:v>-0.34729873664103073</c:v>
                </c:pt>
                <c:pt idx="42">
                  <c:v>-0.36701871537645625</c:v>
                </c:pt>
                <c:pt idx="43">
                  <c:v>-0.48550311666251</c:v>
                </c:pt>
                <c:pt idx="44">
                  <c:v>-1</c:v>
                </c:pt>
                <c:pt idx="45">
                  <c:v>-0.85689662861248628</c:v>
                </c:pt>
                <c:pt idx="46">
                  <c:v>0.38077585567261107</c:v>
                </c:pt>
                <c:pt idx="47">
                  <c:v>6.5815951407925288E-2</c:v>
                </c:pt>
                <c:pt idx="48">
                  <c:v>0.15253887376594943</c:v>
                </c:pt>
                <c:pt idx="49">
                  <c:v>0.2504429657958398</c:v>
                </c:pt>
                <c:pt idx="50">
                  <c:v>0.43809544617441998</c:v>
                </c:pt>
                <c:pt idx="51">
                  <c:v>6.3388092151382525E-2</c:v>
                </c:pt>
                <c:pt idx="52">
                  <c:v>-0.10701636326832858</c:v>
                </c:pt>
                <c:pt idx="53">
                  <c:v>0.21651168298896484</c:v>
                </c:pt>
                <c:pt idx="54">
                  <c:v>0.43709808072403344</c:v>
                </c:pt>
                <c:pt idx="55">
                  <c:v>0.36653831794548664</c:v>
                </c:pt>
                <c:pt idx="56">
                  <c:v>0.14037717527999638</c:v>
                </c:pt>
                <c:pt idx="57">
                  <c:v>0.62721408903135945</c:v>
                </c:pt>
                <c:pt idx="58">
                  <c:v>0.44795611019709569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9187104"/>
        <c:axId val="449174952"/>
      </c:lineChart>
      <c:catAx>
        <c:axId val="449187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49174952"/>
        <c:crosses val="autoZero"/>
        <c:auto val="1"/>
        <c:lblAlgn val="ctr"/>
        <c:lblOffset val="100"/>
        <c:noMultiLvlLbl val="0"/>
      </c:catAx>
      <c:valAx>
        <c:axId val="449174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491871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28574</xdr:colOff>
      <xdr:row>4</xdr:row>
      <xdr:rowOff>4762</xdr:rowOff>
    </xdr:from>
    <xdr:to>
      <xdr:col>28</xdr:col>
      <xdr:colOff>590549</xdr:colOff>
      <xdr:row>20</xdr:row>
      <xdr:rowOff>114300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B1:M63"/>
  <sheetViews>
    <sheetView tabSelected="1" topLeftCell="A16" workbookViewId="0">
      <selection activeCell="M27" sqref="M27"/>
    </sheetView>
  </sheetViews>
  <sheetFormatPr defaultRowHeight="15" x14ac:dyDescent="0.25"/>
  <cols>
    <col min="3" max="3" width="17.85546875" customWidth="1"/>
  </cols>
  <sheetData>
    <row r="1" spans="2:9" x14ac:dyDescent="0.25">
      <c r="C1" s="4" t="s">
        <v>2</v>
      </c>
      <c r="D1" s="5">
        <v>0.4</v>
      </c>
    </row>
    <row r="2" spans="2:9" x14ac:dyDescent="0.25">
      <c r="C2" s="4" t="s">
        <v>3</v>
      </c>
      <c r="D2" s="5">
        <v>1</v>
      </c>
      <c r="F2">
        <v>1</v>
      </c>
    </row>
    <row r="3" spans="2:9" x14ac:dyDescent="0.25">
      <c r="F3">
        <v>-1</v>
      </c>
    </row>
    <row r="4" spans="2:9" x14ac:dyDescent="0.25">
      <c r="C4" t="s">
        <v>0</v>
      </c>
      <c r="D4" t="s">
        <v>1</v>
      </c>
    </row>
    <row r="5" spans="2:9" x14ac:dyDescent="0.25">
      <c r="B5" s="1">
        <v>142</v>
      </c>
      <c r="C5" s="1">
        <v>2.0039714156858013E-2</v>
      </c>
      <c r="D5" s="2">
        <v>1.4902</v>
      </c>
      <c r="E5" s="3" t="str">
        <f>IF(C5&gt;=$D$1,$D$2,IF(C5&lt;=-$D$1,-$D$2,""))</f>
        <v/>
      </c>
      <c r="F5" s="3" t="str">
        <f>IF(AND(E5=$D$2,SUM($F$4:F4)=0),E5,IF(AND(E5=-$D$2,SUM($F$4:F4)=$D$2),E5,""))</f>
        <v/>
      </c>
      <c r="G5" s="3" t="str">
        <f>IFERROR(IF(F5=1,D5,IF(F5-1,INDEX(D6:$D$63,MATCH(1,F6:$F$63,0)))),"")</f>
        <v/>
      </c>
      <c r="H5" s="3" t="str">
        <f>IFERROR(IF(F5=-1,D5,IF(F5=1,INDEX(D6:$D$63,MATCH(-1,F6:$F$63,0)),"")),"")</f>
        <v/>
      </c>
      <c r="I5" s="3" t="str">
        <f>IFERROR(G5-H5,"")</f>
        <v/>
      </c>
    </row>
    <row r="6" spans="2:9" x14ac:dyDescent="0.25">
      <c r="B6" s="1">
        <v>143</v>
      </c>
      <c r="C6" s="1">
        <v>-3.6441444161012249E-2</v>
      </c>
      <c r="D6" s="2">
        <v>1.4923999999999999</v>
      </c>
      <c r="E6" s="3" t="str">
        <f t="shared" ref="E6:E62" si="0">IF(C6&gt;=$D$1,$D$2,IF(C6&lt;=-$D$1,-$D$2,""))</f>
        <v/>
      </c>
      <c r="F6" s="3" t="str">
        <f>IF(AND(E6=$D$2,SUM($F$4:F5)=0),E6,IF(AND(E6=-$D$2,SUM($F$4:F5)=$D$2),E6,""))</f>
        <v/>
      </c>
      <c r="G6" s="3" t="str">
        <f>IFERROR(IF(F6=1,D6,IF(F6-1,INDEX(D7:$D$63,MATCH(1,F7:$F$63,0)))),"")</f>
        <v/>
      </c>
      <c r="H6" s="3" t="str">
        <f>IFERROR(IF(F6=-1,D6,IF(F6=1,INDEX(D7:$D$63,MATCH(-1,F7:$F$63,0)),"")),"")</f>
        <v/>
      </c>
      <c r="I6" s="3" t="str">
        <f t="shared" ref="I6:I63" si="1">IFERROR(G6-H6,"")</f>
        <v/>
      </c>
    </row>
    <row r="7" spans="2:9" x14ac:dyDescent="0.25">
      <c r="B7" s="1">
        <v>144</v>
      </c>
      <c r="C7" s="1">
        <v>-0.14242381394690717</v>
      </c>
      <c r="D7" s="2">
        <v>1.4896</v>
      </c>
      <c r="E7" s="3" t="str">
        <f t="shared" si="0"/>
        <v/>
      </c>
      <c r="F7" s="3" t="str">
        <f>IF(AND(E7=$D$2,SUM($F$4:F6)=0),E7,IF(AND(E7=-$D$2,SUM($F$4:F6)=$D$2),E7,""))</f>
        <v/>
      </c>
      <c r="G7" s="3" t="str">
        <f>IFERROR(IF(F7=1,D7,IF(F7-1,INDEX(D8:$D$63,MATCH(1,F8:$F$63,0)))),"")</f>
        <v/>
      </c>
      <c r="H7" s="3" t="str">
        <f>IFERROR(IF(F7=-1,D7,IF(F7=1,INDEX(D8:$D$63,MATCH(-1,F8:$F$63,0)),"")),"")</f>
        <v/>
      </c>
      <c r="I7" s="3" t="str">
        <f t="shared" si="1"/>
        <v/>
      </c>
    </row>
    <row r="8" spans="2:9" x14ac:dyDescent="0.25">
      <c r="B8" s="1">
        <v>145</v>
      </c>
      <c r="C8" s="1">
        <v>-3.5546410816029606E-2</v>
      </c>
      <c r="D8" s="2">
        <v>1.4941</v>
      </c>
      <c r="E8" s="3" t="str">
        <f t="shared" si="0"/>
        <v/>
      </c>
      <c r="F8" s="3" t="str">
        <f>IF(AND(E8=$D$2,SUM($F$4:F7)=0),E8,IF(AND(E8=-$D$2,SUM($F$4:F7)=$D$2),E8,""))</f>
        <v/>
      </c>
      <c r="G8" s="3" t="str">
        <f>IFERROR(IF(F8=1,D8,IF(F8-1,INDEX(D9:$D$63,MATCH(1,F9:$F$63,0)))),"")</f>
        <v/>
      </c>
      <c r="H8" s="3" t="str">
        <f>IFERROR(IF(F8=-1,D8,IF(F8=1,INDEX(D9:$D$63,MATCH(-1,F9:$F$63,0)),"")),"")</f>
        <v/>
      </c>
      <c r="I8" s="3" t="str">
        <f t="shared" si="1"/>
        <v/>
      </c>
    </row>
    <row r="9" spans="2:9" x14ac:dyDescent="0.25">
      <c r="B9" s="1">
        <v>146</v>
      </c>
      <c r="C9" s="1">
        <v>-5.9977968305627682E-2</v>
      </c>
      <c r="D9" s="2">
        <v>1.4924999999999999</v>
      </c>
      <c r="E9" s="3" t="str">
        <f t="shared" si="0"/>
        <v/>
      </c>
      <c r="F9" s="3" t="str">
        <f>IF(AND(E9=$D$2,SUM($F$4:F8)=0),E9,IF(AND(E9=-$D$2,SUM($F$4:F8)=$D$2),E9,""))</f>
        <v/>
      </c>
      <c r="G9" s="3" t="str">
        <f>IFERROR(IF(F9=1,D9,IF(F9-1,INDEX(D10:$D$63,MATCH(1,F10:$F$63,0)))),"")</f>
        <v/>
      </c>
      <c r="H9" s="3" t="str">
        <f>IFERROR(IF(F9=-1,D9,IF(F9=1,INDEX(D10:$D$63,MATCH(-1,F10:$F$63,0)),"")),"")</f>
        <v/>
      </c>
      <c r="I9" s="3" t="str">
        <f t="shared" si="1"/>
        <v/>
      </c>
    </row>
    <row r="10" spans="2:9" x14ac:dyDescent="0.25">
      <c r="B10" s="1">
        <v>147</v>
      </c>
      <c r="C10" s="1">
        <v>-1.7035065906556901E-2</v>
      </c>
      <c r="D10" s="2">
        <v>1.5034000000000001</v>
      </c>
      <c r="E10" s="3" t="str">
        <f t="shared" si="0"/>
        <v/>
      </c>
      <c r="F10" s="3" t="str">
        <f>IF(AND(E10=$D$2,SUM($F$4:F9)=0),E10,IF(AND(E10=-$D$2,SUM($F$4:F9)=$D$2),E10,""))</f>
        <v/>
      </c>
      <c r="G10" s="3" t="str">
        <f>IFERROR(IF(F10=1,D10,IF(F10-1,INDEX(D11:$D$63,MATCH(1,F11:$F$63,0)))),"")</f>
        <v/>
      </c>
      <c r="H10" s="3" t="str">
        <f>IFERROR(IF(F10=-1,D10,IF(F10=1,INDEX(D11:$D$63,MATCH(-1,F11:$F$63,0)),"")),"")</f>
        <v/>
      </c>
      <c r="I10" s="3" t="str">
        <f t="shared" si="1"/>
        <v/>
      </c>
    </row>
    <row r="11" spans="2:9" x14ac:dyDescent="0.25">
      <c r="B11" s="1">
        <v>148</v>
      </c>
      <c r="C11" s="1">
        <v>0.73220904727081504</v>
      </c>
      <c r="D11" s="2">
        <v>1.5022</v>
      </c>
      <c r="E11" s="3">
        <f t="shared" si="0"/>
        <v>1</v>
      </c>
      <c r="F11" s="3">
        <f>IF(AND(E11=$D$2,SUM($F$4:F10)=0),E11,IF(AND(E11=-$D$2,SUM($F$4:F10)=$D$2),E11,""))</f>
        <v>1</v>
      </c>
      <c r="G11" s="3">
        <f>IFERROR(IF(F11=1,D11,IF(F11-1,INDEX(D12:$D$63,MATCH(1,F12:$F$63,0)))),"")</f>
        <v>1.5022</v>
      </c>
      <c r="H11" s="3">
        <f>IFERROR(IF(F11=-1,D11,IF(F11=1,INDEX(D12:$D$63,MATCH(-1,F12:$F$63,0)),"")),"")</f>
        <v>1.4807999999999999</v>
      </c>
      <c r="I11" s="3">
        <f t="shared" si="1"/>
        <v>2.1400000000000086E-2</v>
      </c>
    </row>
    <row r="12" spans="2:9" x14ac:dyDescent="0.25">
      <c r="B12" s="1">
        <v>149</v>
      </c>
      <c r="C12" s="1">
        <v>0.46935345727614819</v>
      </c>
      <c r="D12" s="2">
        <v>1.5</v>
      </c>
      <c r="E12" s="3">
        <f t="shared" si="0"/>
        <v>1</v>
      </c>
      <c r="F12" s="3" t="str">
        <f>IF(AND(E12=$D$2,SUM($F$4:F11)=0),E12,IF(AND(E12=-$D$2,SUM($F$4:F11)=$D$2),E12,""))</f>
        <v/>
      </c>
      <c r="G12" s="3" t="str">
        <f>IFERROR(IF(F12=1,D12,IF(F12-1,INDEX(D13:$D$63,MATCH(1,F13:$F$63,0)))),"")</f>
        <v/>
      </c>
      <c r="H12" s="3" t="str">
        <f>IFERROR(IF(F12=-1,D12,IF(F12=1,INDEX(D13:$D$63,MATCH(-1,F13:$F$63,0)),"")),"")</f>
        <v/>
      </c>
      <c r="I12" s="3" t="str">
        <f t="shared" si="1"/>
        <v/>
      </c>
    </row>
    <row r="13" spans="2:9" x14ac:dyDescent="0.25">
      <c r="B13" s="1">
        <v>150</v>
      </c>
      <c r="C13" s="1">
        <v>0.35784972180059232</v>
      </c>
      <c r="D13" s="2">
        <v>1.4856</v>
      </c>
      <c r="E13" s="3" t="str">
        <f t="shared" si="0"/>
        <v/>
      </c>
      <c r="F13" s="3" t="str">
        <f>IF(AND(E13=$D$2,SUM($F$4:F12)=0),E13,IF(AND(E13=-$D$2,SUM($F$4:F12)=$D$2),E13,""))</f>
        <v/>
      </c>
      <c r="G13" s="3" t="str">
        <f>IFERROR(IF(F13=1,D13,IF(F13-1,INDEX(D14:$D$63,MATCH(1,F14:$F$63,0)))),"")</f>
        <v/>
      </c>
      <c r="H13" s="3" t="str">
        <f>IFERROR(IF(F13=-1,D13,IF(F13=1,INDEX(D14:$D$63,MATCH(-1,F14:$F$63,0)),"")),"")</f>
        <v/>
      </c>
      <c r="I13" s="3" t="str">
        <f t="shared" si="1"/>
        <v/>
      </c>
    </row>
    <row r="14" spans="2:9" x14ac:dyDescent="0.25">
      <c r="B14" s="1">
        <v>151</v>
      </c>
      <c r="C14" s="1">
        <v>-0.44805278848217128</v>
      </c>
      <c r="D14" s="2">
        <v>1.4807999999999999</v>
      </c>
      <c r="E14" s="3">
        <f t="shared" si="0"/>
        <v>-1</v>
      </c>
      <c r="F14" s="3">
        <f>IF(AND(E14=$D$2,SUM($F$4:F13)=0),E14,IF(AND(E14=-$D$2,SUM($F$4:F13)=$D$2),E14,""))</f>
        <v>-1</v>
      </c>
      <c r="G14" s="3">
        <f>IFERROR(IF(F14=1,D14,IF(F14-1,INDEX(D15:$D$63,MATCH(1,F15:$F$63,0)))),"")</f>
        <v>1.4865999999999999</v>
      </c>
      <c r="H14" s="3">
        <f>IFERROR(IF(F14=-1,D14,IF(F14=1,INDEX(D15:$D$63,MATCH(-1,F15:$F$63,0)),"")),"")</f>
        <v>1.4807999999999999</v>
      </c>
      <c r="I14" s="3">
        <f t="shared" si="1"/>
        <v>5.8000000000000274E-3</v>
      </c>
    </row>
    <row r="15" spans="2:9" x14ac:dyDescent="0.25">
      <c r="B15" s="1">
        <v>152</v>
      </c>
      <c r="C15" s="1">
        <v>-0.35845415385290502</v>
      </c>
      <c r="D15" s="2">
        <v>1.4718</v>
      </c>
      <c r="E15" s="3" t="str">
        <f t="shared" si="0"/>
        <v/>
      </c>
      <c r="F15" s="3" t="str">
        <f>IF(AND(E15=$D$2,SUM($F$4:F14)=0),E15,IF(AND(E15=-$D$2,SUM($F$4:F14)=$D$2),E15,""))</f>
        <v/>
      </c>
      <c r="G15" s="3" t="str">
        <f>IFERROR(IF(F15=1,D15,IF(F15-1,INDEX(D16:$D$63,MATCH(1,F16:$F$63,0)))),"")</f>
        <v/>
      </c>
      <c r="H15" s="3" t="str">
        <f>IFERROR(IF(F15=-1,D15,IF(F15=1,INDEX(D16:$D$63,MATCH(-1,F16:$F$63,0)),"")),"")</f>
        <v/>
      </c>
      <c r="I15" s="3" t="str">
        <f t="shared" si="1"/>
        <v/>
      </c>
    </row>
    <row r="16" spans="2:9" x14ac:dyDescent="0.25">
      <c r="B16" s="1">
        <v>153</v>
      </c>
      <c r="C16" s="1">
        <v>-9.8719717772820292E-2</v>
      </c>
      <c r="D16" s="2">
        <v>1.4843</v>
      </c>
      <c r="E16" s="3" t="str">
        <f t="shared" si="0"/>
        <v/>
      </c>
      <c r="F16" s="3" t="str">
        <f>IF(AND(E16=$D$2,SUM($F$4:F15)=0),E16,IF(AND(E16=-$D$2,SUM($F$4:F15)=$D$2),E16,""))</f>
        <v/>
      </c>
      <c r="G16" s="3" t="str">
        <f>IFERROR(IF(F16=1,D16,IF(F16-1,INDEX(D17:$D$63,MATCH(1,F17:$F$63,0)))),"")</f>
        <v/>
      </c>
      <c r="H16" s="3" t="str">
        <f>IFERROR(IF(F16=-1,D16,IF(F16=1,INDEX(D17:$D$63,MATCH(-1,F17:$F$63,0)),"")),"")</f>
        <v/>
      </c>
      <c r="I16" s="3" t="str">
        <f t="shared" si="1"/>
        <v/>
      </c>
    </row>
    <row r="17" spans="2:13" x14ac:dyDescent="0.25">
      <c r="B17" s="1">
        <v>154</v>
      </c>
      <c r="C17" s="1">
        <v>-0.11178810538598055</v>
      </c>
      <c r="D17" s="2">
        <v>1.4726999999999999</v>
      </c>
      <c r="E17" s="3" t="str">
        <f t="shared" si="0"/>
        <v/>
      </c>
      <c r="F17" s="3" t="str">
        <f>IF(AND(E17=$D$2,SUM($F$4:F16)=0),E17,IF(AND(E17=-$D$2,SUM($F$4:F16)=$D$2),E17,""))</f>
        <v/>
      </c>
      <c r="G17" s="3" t="str">
        <f>IFERROR(IF(F17=1,D17,IF(F17-1,INDEX(D18:$D$63,MATCH(1,F18:$F$63,0)))),"")</f>
        <v/>
      </c>
      <c r="H17" s="3" t="str">
        <f>IFERROR(IF(F17=-1,D17,IF(F17=1,INDEX(D18:$D$63,MATCH(-1,F18:$F$63,0)),"")),"")</f>
        <v/>
      </c>
      <c r="I17" s="3" t="str">
        <f t="shared" si="1"/>
        <v/>
      </c>
    </row>
    <row r="18" spans="2:13" x14ac:dyDescent="0.25">
      <c r="B18" s="1">
        <v>155</v>
      </c>
      <c r="C18" s="1">
        <v>-6.2975092581495307E-2</v>
      </c>
      <c r="D18" s="2">
        <v>1.4750000000000001</v>
      </c>
      <c r="E18" s="3" t="str">
        <f t="shared" si="0"/>
        <v/>
      </c>
      <c r="F18" s="3" t="str">
        <f>IF(AND(E18=$D$2,SUM($F$4:F17)=0),E18,IF(AND(E18=-$D$2,SUM($F$4:F17)=$D$2),E18,""))</f>
        <v/>
      </c>
      <c r="G18" s="3" t="str">
        <f>IFERROR(IF(F18=1,D18,IF(F18-1,INDEX(D19:$D$63,MATCH(1,F19:$F$63,0)))),"")</f>
        <v/>
      </c>
      <c r="H18" s="3" t="str">
        <f>IFERROR(IF(F18=-1,D18,IF(F18=1,INDEX(D19:$D$63,MATCH(-1,F19:$F$63,0)),"")),"")</f>
        <v/>
      </c>
      <c r="I18" s="3" t="str">
        <f t="shared" si="1"/>
        <v/>
      </c>
    </row>
    <row r="19" spans="2:13" x14ac:dyDescent="0.25">
      <c r="B19" s="1">
        <v>156</v>
      </c>
      <c r="C19" s="1">
        <v>-0.610795724518016</v>
      </c>
      <c r="D19" s="2">
        <v>1.4701</v>
      </c>
      <c r="E19" s="3">
        <f t="shared" si="0"/>
        <v>-1</v>
      </c>
      <c r="F19" s="3" t="str">
        <f>IF(AND(E19=$D$2,SUM($F$4:F18)=0),E19,IF(AND(E19=-$D$2,SUM($F$4:F18)=$D$2),E19,""))</f>
        <v/>
      </c>
      <c r="G19" s="3" t="str">
        <f>IFERROR(IF(F19=1,D19,IF(F19-1,INDEX(D20:$D$63,MATCH(1,F20:$F$63,0)))),"")</f>
        <v/>
      </c>
      <c r="H19" s="3" t="str">
        <f>IFERROR(IF(F19=-1,D19,IF(F19=1,INDEX(D20:$D$63,MATCH(-1,F20:$F$63,0)),"")),"")</f>
        <v/>
      </c>
      <c r="I19" s="3" t="str">
        <f t="shared" si="1"/>
        <v/>
      </c>
    </row>
    <row r="20" spans="2:13" x14ac:dyDescent="0.25">
      <c r="B20" s="1">
        <v>157</v>
      </c>
      <c r="C20" s="1">
        <v>-0.19612010512604117</v>
      </c>
      <c r="D20" s="2">
        <v>1.4896</v>
      </c>
      <c r="E20" s="3" t="str">
        <f t="shared" si="0"/>
        <v/>
      </c>
      <c r="F20" s="3" t="str">
        <f>IF(AND(E20=$D$2,SUM($F$4:F19)=0),E20,IF(AND(E20=-$D$2,SUM($F$4:F19)=$D$2),E20,""))</f>
        <v/>
      </c>
      <c r="G20" s="3" t="str">
        <f>IFERROR(IF(F20=1,D20,IF(F20-1,INDEX(D21:$D$63,MATCH(1,F21:$F$63,0)))),"")</f>
        <v/>
      </c>
      <c r="H20" s="3" t="str">
        <f>IFERROR(IF(F20=-1,D20,IF(F20=1,INDEX(D21:$D$63,MATCH(-1,F21:$F$63,0)),"")),"")</f>
        <v/>
      </c>
      <c r="I20" s="3" t="str">
        <f t="shared" si="1"/>
        <v/>
      </c>
    </row>
    <row r="21" spans="2:13" x14ac:dyDescent="0.25">
      <c r="B21" s="1">
        <v>158</v>
      </c>
      <c r="C21" s="1">
        <v>0.40033347125979868</v>
      </c>
      <c r="D21" s="2">
        <v>1.4865999999999999</v>
      </c>
      <c r="E21" s="3">
        <f t="shared" si="0"/>
        <v>1</v>
      </c>
      <c r="F21" s="3">
        <f>IF(AND(E21=$D$2,SUM($F$4:F20)=0),E21,IF(AND(E21=-$D$2,SUM($F$4:F20)=$D$2),E21,""))</f>
        <v>1</v>
      </c>
      <c r="G21" s="3">
        <f>IFERROR(IF(F21=1,D21,IF(F21-1,INDEX(D22:$D$63,MATCH(1,F22:$F$63,0)))),"")</f>
        <v>1.4865999999999999</v>
      </c>
      <c r="H21" s="3">
        <f>IFERROR(IF(F21=-1,D21,IF(F21=1,INDEX(D22:$D$63,MATCH(-1,F22:$F$63,0)),"")),"")</f>
        <v>1.4863999999999999</v>
      </c>
      <c r="I21" s="3">
        <f t="shared" si="1"/>
        <v>1.9999999999997797E-4</v>
      </c>
    </row>
    <row r="22" spans="2:13" x14ac:dyDescent="0.25">
      <c r="B22" s="1">
        <v>159</v>
      </c>
      <c r="C22" s="1">
        <v>0.22226623655856448</v>
      </c>
      <c r="D22" s="2">
        <v>1.4834000000000001</v>
      </c>
      <c r="E22" s="3" t="str">
        <f t="shared" si="0"/>
        <v/>
      </c>
      <c r="F22" s="3" t="str">
        <f>IF(AND(E22=$D$2,SUM($F$4:F21)=0),E22,IF(AND(E22=-$D$2,SUM($F$4:F21)=$D$2),E22,""))</f>
        <v/>
      </c>
      <c r="G22" s="3" t="str">
        <f>IFERROR(IF(F22=1,D22,IF(F22-1,INDEX(D23:$D$63,MATCH(1,F23:$F$63,0)))),"")</f>
        <v/>
      </c>
      <c r="H22" s="3" t="str">
        <f>IFERROR(IF(F22=-1,D22,IF(F22=1,INDEX(D23:$D$63,MATCH(-1,F23:$F$63,0)),"")),"")</f>
        <v/>
      </c>
      <c r="I22" s="3" t="str">
        <f t="shared" si="1"/>
        <v/>
      </c>
    </row>
    <row r="23" spans="2:13" x14ac:dyDescent="0.25">
      <c r="B23" s="1">
        <v>160</v>
      </c>
      <c r="C23" s="1">
        <v>0.38889193162019997</v>
      </c>
      <c r="D23" s="2">
        <v>1.4996</v>
      </c>
      <c r="E23" s="3" t="str">
        <f t="shared" si="0"/>
        <v/>
      </c>
      <c r="F23" s="3" t="str">
        <f>IF(AND(E23=$D$2,SUM($F$4:F22)=0),E23,IF(AND(E23=-$D$2,SUM($F$4:F22)=$D$2),E23,""))</f>
        <v/>
      </c>
      <c r="G23" s="3" t="str">
        <f>IFERROR(IF(F23=1,D23,IF(F23-1,INDEX(D24:$D$63,MATCH(1,F24:$F$63,0)))),"")</f>
        <v/>
      </c>
      <c r="H23" s="3" t="str">
        <f>IFERROR(IF(F23=-1,D23,IF(F23=1,INDEX(D24:$D$63,MATCH(-1,F24:$F$63,0)),"")),"")</f>
        <v/>
      </c>
      <c r="I23" s="3" t="str">
        <f t="shared" si="1"/>
        <v/>
      </c>
    </row>
    <row r="24" spans="2:13" x14ac:dyDescent="0.25">
      <c r="B24" s="1">
        <v>161</v>
      </c>
      <c r="C24" s="1">
        <v>0.12320016022537106</v>
      </c>
      <c r="D24" s="2">
        <v>1.4978</v>
      </c>
      <c r="E24" s="3" t="str">
        <f t="shared" si="0"/>
        <v/>
      </c>
      <c r="F24" s="3" t="str">
        <f>IF(AND(E24=$D$2,SUM($F$4:F23)=0),E24,IF(AND(E24=-$D$2,SUM($F$4:F23)=$D$2),E24,""))</f>
        <v/>
      </c>
      <c r="G24" s="3" t="str">
        <f>IFERROR(IF(F24=1,D24,IF(F24-1,INDEX(D25:$D$63,MATCH(1,F25:$F$63,0)))),"")</f>
        <v/>
      </c>
      <c r="H24" s="3" t="str">
        <f>IFERROR(IF(F24=-1,D24,IF(F24=1,INDEX(D25:$D$63,MATCH(-1,F25:$F$63,0)),"")),"")</f>
        <v/>
      </c>
      <c r="I24" s="3" t="str">
        <f t="shared" si="1"/>
        <v/>
      </c>
      <c r="K24" s="3" t="s">
        <v>4</v>
      </c>
      <c r="L24" s="3"/>
      <c r="M24" s="6">
        <f>SUM(I5:I867)</f>
        <v>7.6000000000000512E-3</v>
      </c>
    </row>
    <row r="25" spans="2:13" x14ac:dyDescent="0.25">
      <c r="B25" s="1">
        <v>162</v>
      </c>
      <c r="C25" s="1">
        <v>6.8266410346654038E-2</v>
      </c>
      <c r="D25" s="2">
        <v>1.4973000000000001</v>
      </c>
      <c r="E25" s="3" t="str">
        <f t="shared" si="0"/>
        <v/>
      </c>
      <c r="F25" s="3" t="str">
        <f>IF(AND(E25=$D$2,SUM($F$4:F24)=0),E25,IF(AND(E25=-$D$2,SUM($F$4:F24)=$D$2),E25,""))</f>
        <v/>
      </c>
      <c r="G25" s="3" t="str">
        <f>IFERROR(IF(F25=1,D25,IF(F25-1,INDEX(D26:$D$63,MATCH(1,F26:$F$63,0)))),"")</f>
        <v/>
      </c>
      <c r="H25" s="3" t="str">
        <f>IFERROR(IF(F25=-1,D25,IF(F25=1,INDEX(D26:$D$63,MATCH(-1,F26:$F$63,0)),"")),"")</f>
        <v/>
      </c>
      <c r="I25" s="3" t="str">
        <f t="shared" si="1"/>
        <v/>
      </c>
      <c r="K25" s="3" t="s">
        <v>5</v>
      </c>
      <c r="L25" s="3"/>
      <c r="M25" s="3">
        <f>SUMIF(I5:I964,"&gt;0")</f>
        <v>6.8800000000000194E-2</v>
      </c>
    </row>
    <row r="26" spans="2:13" x14ac:dyDescent="0.25">
      <c r="B26" s="1">
        <v>163</v>
      </c>
      <c r="C26" s="1">
        <v>-0.4371929250178862</v>
      </c>
      <c r="D26" s="2">
        <v>1.4863999999999999</v>
      </c>
      <c r="E26" s="3">
        <f t="shared" si="0"/>
        <v>-1</v>
      </c>
      <c r="F26" s="3">
        <f>IF(AND(E26=$D$2,SUM($F$4:F25)=0),E26,IF(AND(E26=-$D$2,SUM($F$4:F25)=$D$2),E26,""))</f>
        <v>-1</v>
      </c>
      <c r="G26" s="3">
        <f>IFERROR(IF(F26=1,D26,IF(F26-1,INDEX(D27:$D$63,MATCH(1,F27:$F$63,0)))),"")</f>
        <v>1.5135000000000001</v>
      </c>
      <c r="H26" s="3">
        <f>IFERROR(IF(F26=-1,D26,IF(F26=1,INDEX(D27:$D$63,MATCH(-1,F27:$F$63,0)),"")),"")</f>
        <v>1.4863999999999999</v>
      </c>
      <c r="I26" s="3">
        <f t="shared" si="1"/>
        <v>2.7100000000000124E-2</v>
      </c>
      <c r="K26" s="3" t="s">
        <v>6</v>
      </c>
      <c r="L26" s="3"/>
      <c r="M26" s="3">
        <f>COUNT(I5:I63)</f>
        <v>6</v>
      </c>
    </row>
    <row r="27" spans="2:13" x14ac:dyDescent="0.25">
      <c r="B27" s="1">
        <v>164</v>
      </c>
      <c r="C27" s="1">
        <v>-0.46221399540059832</v>
      </c>
      <c r="D27" s="2">
        <v>1.4892000000000001</v>
      </c>
      <c r="E27" s="3">
        <f t="shared" si="0"/>
        <v>-1</v>
      </c>
      <c r="F27" s="3" t="str">
        <f>IF(AND(E27=$D$2,SUM($F$4:F26)=0),E27,IF(AND(E27=-$D$2,SUM($F$4:F26)=$D$2),E27,""))</f>
        <v/>
      </c>
      <c r="G27" s="3" t="str">
        <f>IFERROR(IF(F27=1,D27,IF(F27-1,INDEX(D28:$D$63,MATCH(1,F28:$F$63,0)))),"")</f>
        <v/>
      </c>
      <c r="H27" s="3" t="str">
        <f>IFERROR(IF(F27=-1,D27,IF(F27=1,INDEX(D28:$D$63,MATCH(-1,F28:$F$63,0)),"")),"")</f>
        <v/>
      </c>
      <c r="I27" s="3" t="str">
        <f t="shared" si="1"/>
        <v/>
      </c>
      <c r="K27" s="7" t="s">
        <v>7</v>
      </c>
      <c r="L27" s="3"/>
      <c r="M27" s="3">
        <f>COUNTIF(I5:I63,"&gt;0")/M26%</f>
        <v>83.333333333333343</v>
      </c>
    </row>
    <row r="28" spans="2:13" x14ac:dyDescent="0.25">
      <c r="B28" s="1">
        <v>165</v>
      </c>
      <c r="C28" s="1">
        <v>3.938185861836152E-2</v>
      </c>
      <c r="D28" s="2">
        <v>1.4984999999999999</v>
      </c>
      <c r="E28" s="3" t="str">
        <f t="shared" si="0"/>
        <v/>
      </c>
      <c r="F28" s="3" t="str">
        <f>IF(AND(E28=$D$2,SUM($F$4:F27)=0),E28,IF(AND(E28=-$D$2,SUM($F$4:F27)=$D$2),E28,""))</f>
        <v/>
      </c>
      <c r="G28" s="3" t="str">
        <f>IFERROR(IF(F28=1,D28,IF(F28-1,INDEX(D29:$D$63,MATCH(1,F29:$F$63,0)))),"")</f>
        <v/>
      </c>
      <c r="H28" s="3" t="str">
        <f>IFERROR(IF(F28=-1,D28,IF(F28=1,INDEX(D29:$D$63,MATCH(-1,F29:$F$63,0)),"")),"")</f>
        <v/>
      </c>
      <c r="I28" s="3" t="str">
        <f t="shared" si="1"/>
        <v/>
      </c>
      <c r="K28" s="7" t="s">
        <v>8</v>
      </c>
      <c r="L28" s="3"/>
      <c r="M28" s="3">
        <f>COUNTIF(I5:I63,"&lt;0")/M26%</f>
        <v>16.666666666666668</v>
      </c>
    </row>
    <row r="29" spans="2:13" x14ac:dyDescent="0.25">
      <c r="B29" s="1">
        <v>166</v>
      </c>
      <c r="C29" s="1">
        <v>0.38290380261036105</v>
      </c>
      <c r="D29" s="2">
        <v>1.4855</v>
      </c>
      <c r="E29" s="3" t="str">
        <f t="shared" si="0"/>
        <v/>
      </c>
      <c r="F29" s="3" t="str">
        <f>IF(AND(E29=$D$2,SUM($F$4:F28)=0),E29,IF(AND(E29=-$D$2,SUM($F$4:F28)=$D$2),E29,""))</f>
        <v/>
      </c>
      <c r="G29" s="3" t="str">
        <f>IFERROR(IF(F29=1,D29,IF(F29-1,INDEX(D30:$D$63,MATCH(1,F30:$F$63,0)))),"")</f>
        <v/>
      </c>
      <c r="H29" s="3" t="str">
        <f>IFERROR(IF(F29=-1,D29,IF(F29=1,INDEX(D30:$D$63,MATCH(-1,F30:$F$63,0)),"")),"")</f>
        <v/>
      </c>
      <c r="I29" s="3" t="str">
        <f t="shared" si="1"/>
        <v/>
      </c>
      <c r="K29" s="3" t="s">
        <v>9</v>
      </c>
      <c r="L29" s="3"/>
      <c r="M29" s="3">
        <f>SUMIF(I5:I963,"&lt;0")</f>
        <v>-6.1200000000000143E-2</v>
      </c>
    </row>
    <row r="30" spans="2:13" x14ac:dyDescent="0.25">
      <c r="B30" s="1">
        <v>167</v>
      </c>
      <c r="C30" s="1">
        <v>-0.11265613005130393</v>
      </c>
      <c r="D30" s="2">
        <v>1.494</v>
      </c>
      <c r="E30" s="3" t="str">
        <f t="shared" si="0"/>
        <v/>
      </c>
      <c r="F30" s="3" t="str">
        <f>IF(AND(E30=$D$2,SUM($F$4:F29)=0),E30,IF(AND(E30=-$D$2,SUM($F$4:F29)=$D$2),E30,""))</f>
        <v/>
      </c>
      <c r="G30" s="3" t="str">
        <f>IFERROR(IF(F30=1,D30,IF(F30-1,INDEX(D31:$D$63,MATCH(1,F31:$F$63,0)))),"")</f>
        <v/>
      </c>
      <c r="H30" s="3" t="str">
        <f>IFERROR(IF(F30=-1,D30,IF(F30=1,INDEX(D31:$D$63,MATCH(-1,F31:$F$63,0)),"")),"")</f>
        <v/>
      </c>
      <c r="I30" s="3" t="str">
        <f t="shared" si="1"/>
        <v/>
      </c>
      <c r="K30" s="3" t="s">
        <v>10</v>
      </c>
      <c r="L30" s="3"/>
      <c r="M30" s="3">
        <f>M25/ABS(M29)</f>
        <v>1.1241830065359482</v>
      </c>
    </row>
    <row r="31" spans="2:13" x14ac:dyDescent="0.25">
      <c r="B31" s="1">
        <v>168</v>
      </c>
      <c r="C31" s="1">
        <v>0.19965610396866218</v>
      </c>
      <c r="D31" s="2">
        <v>1.4917</v>
      </c>
      <c r="E31" s="3" t="str">
        <f t="shared" si="0"/>
        <v/>
      </c>
      <c r="F31" s="3" t="str">
        <f>IF(AND(E31=$D$2,SUM($F$4:F30)=0),E31,IF(AND(E31=-$D$2,SUM($F$4:F30)=$D$2),E31,""))</f>
        <v/>
      </c>
      <c r="G31" s="3" t="str">
        <f>IFERROR(IF(F31=1,D31,IF(F31-1,INDEX(D32:$D$63,MATCH(1,F32:$F$63,0)))),"")</f>
        <v/>
      </c>
      <c r="H31" s="3" t="str">
        <f>IFERROR(IF(F31=-1,D31,IF(F31=1,INDEX(D32:$D$63,MATCH(-1,F32:$F$63,0)),"")),"")</f>
        <v/>
      </c>
      <c r="I31" s="3" t="str">
        <f t="shared" si="1"/>
        <v/>
      </c>
    </row>
    <row r="32" spans="2:13" x14ac:dyDescent="0.25">
      <c r="B32" s="1">
        <v>169</v>
      </c>
      <c r="C32" s="1">
        <v>0.14195965637363528</v>
      </c>
      <c r="D32" s="2">
        <v>1.4973000000000001</v>
      </c>
      <c r="E32" s="3" t="str">
        <f t="shared" si="0"/>
        <v/>
      </c>
      <c r="F32" s="3" t="str">
        <f>IF(AND(E32=$D$2,SUM($F$4:F31)=0),E32,IF(AND(E32=-$D$2,SUM($F$4:F31)=$D$2),E32,""))</f>
        <v/>
      </c>
      <c r="G32" s="3" t="str">
        <f>IFERROR(IF(F32=1,D32,IF(F32-1,INDEX(D33:$D$63,MATCH(1,F33:$F$63,0)))),"")</f>
        <v/>
      </c>
      <c r="H32" s="3" t="str">
        <f>IFERROR(IF(F32=-1,D32,IF(F32=1,INDEX(D33:$D$63,MATCH(-1,F33:$F$63,0)),"")),"")</f>
        <v/>
      </c>
      <c r="I32" s="3" t="str">
        <f t="shared" si="1"/>
        <v/>
      </c>
    </row>
    <row r="33" spans="2:9" x14ac:dyDescent="0.25">
      <c r="B33" s="1">
        <v>170</v>
      </c>
      <c r="C33" s="1">
        <v>0.11651752633780532</v>
      </c>
      <c r="D33" s="2">
        <v>1.4976</v>
      </c>
      <c r="E33" s="3" t="str">
        <f t="shared" si="0"/>
        <v/>
      </c>
      <c r="F33" s="3" t="str">
        <f>IF(AND(E33=$D$2,SUM($F$4:F32)=0),E33,IF(AND(E33=-$D$2,SUM($F$4:F32)=$D$2),E33,""))</f>
        <v/>
      </c>
      <c r="G33" s="3" t="str">
        <f>IFERROR(IF(F33=1,D33,IF(F33-1,INDEX(D34:$D$63,MATCH(1,F34:$F$63,0)))),"")</f>
        <v/>
      </c>
      <c r="H33" s="3" t="str">
        <f>IFERROR(IF(F33=-1,D33,IF(F33=1,INDEX(D34:$D$63,MATCH(-1,F34:$F$63,0)),"")),"")</f>
        <v/>
      </c>
      <c r="I33" s="3" t="str">
        <f t="shared" si="1"/>
        <v/>
      </c>
    </row>
    <row r="34" spans="2:9" x14ac:dyDescent="0.25">
      <c r="B34" s="1">
        <v>171</v>
      </c>
      <c r="C34" s="1">
        <v>0.49863540018535313</v>
      </c>
      <c r="D34" s="2">
        <v>1.5135000000000001</v>
      </c>
      <c r="E34" s="3">
        <f t="shared" si="0"/>
        <v>1</v>
      </c>
      <c r="F34" s="3">
        <f>IF(AND(E34=$D$2,SUM($F$4:F33)=0),E34,IF(AND(E34=-$D$2,SUM($F$4:F33)=$D$2),E34,""))</f>
        <v>1</v>
      </c>
      <c r="G34" s="3">
        <f>IFERROR(IF(F34=1,D34,IF(F34-1,INDEX(D35:$D$63,MATCH(1,F35:$F$63,0)))),"")</f>
        <v>1.5135000000000001</v>
      </c>
      <c r="H34" s="3">
        <f>IFERROR(IF(F34=-1,D34,IF(F34=1,INDEX(D35:$D$63,MATCH(-1,F35:$F$63,0)),"")),"")</f>
        <v>1.4992000000000001</v>
      </c>
      <c r="I34" s="3">
        <f t="shared" si="1"/>
        <v>1.4299999999999979E-2</v>
      </c>
    </row>
    <row r="35" spans="2:9" x14ac:dyDescent="0.25">
      <c r="B35" s="1">
        <v>172</v>
      </c>
      <c r="C35" s="1">
        <v>0.16579662852239063</v>
      </c>
      <c r="D35" s="2">
        <v>1.5011000000000001</v>
      </c>
      <c r="E35" s="3" t="str">
        <f t="shared" si="0"/>
        <v/>
      </c>
      <c r="F35" s="3" t="str">
        <f>IF(AND(E35=$D$2,SUM($F$4:F34)=0),E35,IF(AND(E35=-$D$2,SUM($F$4:F34)=$D$2),E35,""))</f>
        <v/>
      </c>
      <c r="G35" s="3" t="str">
        <f>IFERROR(IF(F35=1,D35,IF(F35-1,INDEX(D36:$D$63,MATCH(1,F36:$F$63,0)))),"")</f>
        <v/>
      </c>
      <c r="H35" s="3" t="str">
        <f>IFERROR(IF(F35=-1,D35,IF(F35=1,INDEX(D36:$D$63,MATCH(-1,F36:$F$63,0)),"")),"")</f>
        <v/>
      </c>
      <c r="I35" s="3" t="str">
        <f t="shared" si="1"/>
        <v/>
      </c>
    </row>
    <row r="36" spans="2:9" x14ac:dyDescent="0.25">
      <c r="B36" s="1">
        <v>173</v>
      </c>
      <c r="C36" s="1">
        <v>-0.50537479879754477</v>
      </c>
      <c r="D36" s="2">
        <v>1.4992000000000001</v>
      </c>
      <c r="E36" s="3">
        <f t="shared" si="0"/>
        <v>-1</v>
      </c>
      <c r="F36" s="3">
        <f>IF(AND(E36=$D$2,SUM($F$4:F35)=0),E36,IF(AND(E36=-$D$2,SUM($F$4:F35)=$D$2),E36,""))</f>
        <v>-1</v>
      </c>
      <c r="G36" s="3">
        <f>IFERROR(IF(F36=1,D36,IF(F36-1,INDEX(D37:$D$63,MATCH(1,F37:$F$63,0)))),"")</f>
        <v>1.4379999999999999</v>
      </c>
      <c r="H36" s="3">
        <f>IFERROR(IF(F36=-1,D36,IF(F36=1,INDEX(D37:$D$63,MATCH(-1,F37:$F$63,0)),"")),"")</f>
        <v>1.4992000000000001</v>
      </c>
      <c r="I36" s="3">
        <f t="shared" si="1"/>
        <v>-6.1200000000000143E-2</v>
      </c>
    </row>
    <row r="37" spans="2:9" x14ac:dyDescent="0.25">
      <c r="B37" s="1">
        <v>174</v>
      </c>
      <c r="C37" s="1">
        <v>0.28705294587535457</v>
      </c>
      <c r="D37" s="2">
        <v>1.5096000000000001</v>
      </c>
      <c r="E37" s="3" t="str">
        <f t="shared" si="0"/>
        <v/>
      </c>
      <c r="F37" s="3" t="str">
        <f>IF(AND(E37=$D$2,SUM($F$4:F36)=0),E37,IF(AND(E37=-$D$2,SUM($F$4:F36)=$D$2),E37,""))</f>
        <v/>
      </c>
      <c r="G37" s="3" t="str">
        <f>IFERROR(IF(F37=1,D37,IF(F37-1,INDEX(D38:$D$63,MATCH(1,F38:$F$63,0)))),"")</f>
        <v/>
      </c>
      <c r="H37" s="3" t="str">
        <f>IFERROR(IF(F37=-1,D37,IF(F37=1,INDEX(D38:$D$63,MATCH(-1,F38:$F$63,0)),"")),"")</f>
        <v/>
      </c>
      <c r="I37" s="3" t="str">
        <f t="shared" si="1"/>
        <v/>
      </c>
    </row>
    <row r="38" spans="2:9" x14ac:dyDescent="0.25">
      <c r="B38" s="1">
        <v>175</v>
      </c>
      <c r="C38" s="1">
        <v>4.2415008741988836E-2</v>
      </c>
      <c r="D38" s="2">
        <v>1.5035000000000001</v>
      </c>
      <c r="E38" s="3" t="str">
        <f t="shared" si="0"/>
        <v/>
      </c>
      <c r="F38" s="3" t="str">
        <f>IF(AND(E38=$D$2,SUM($F$4:F37)=0),E38,IF(AND(E38=-$D$2,SUM($F$4:F37)=$D$2),E38,""))</f>
        <v/>
      </c>
      <c r="G38" s="3" t="str">
        <f>IFERROR(IF(F38=1,D38,IF(F38-1,INDEX(D39:$D$63,MATCH(1,F39:$F$63,0)))),"")</f>
        <v/>
      </c>
      <c r="H38" s="3" t="str">
        <f>IFERROR(IF(F38=-1,D38,IF(F38=1,INDEX(D39:$D$63,MATCH(-1,F39:$F$63,0)),"")),"")</f>
        <v/>
      </c>
      <c r="I38" s="3" t="str">
        <f t="shared" si="1"/>
        <v/>
      </c>
    </row>
    <row r="39" spans="2:9" x14ac:dyDescent="0.25">
      <c r="B39" s="1">
        <v>176</v>
      </c>
      <c r="C39" s="1">
        <v>0.22915908418472747</v>
      </c>
      <c r="D39" s="2">
        <v>1.5088999999999999</v>
      </c>
      <c r="E39" s="3" t="str">
        <f t="shared" si="0"/>
        <v/>
      </c>
      <c r="F39" s="3" t="str">
        <f>IF(AND(E39=$D$2,SUM($F$4:F38)=0),E39,IF(AND(E39=-$D$2,SUM($F$4:F38)=$D$2),E39,""))</f>
        <v/>
      </c>
      <c r="G39" s="3" t="str">
        <f>IFERROR(IF(F39=1,D39,IF(F39-1,INDEX(D40:$D$63,MATCH(1,F40:$F$63,0)))),"")</f>
        <v/>
      </c>
      <c r="H39" s="3" t="str">
        <f>IFERROR(IF(F39=-1,D39,IF(F39=1,INDEX(D40:$D$63,MATCH(-1,F40:$F$63,0)),"")),"")</f>
        <v/>
      </c>
      <c r="I39" s="3" t="str">
        <f t="shared" si="1"/>
        <v/>
      </c>
    </row>
    <row r="40" spans="2:9" x14ac:dyDescent="0.25">
      <c r="B40" s="1">
        <v>177</v>
      </c>
      <c r="C40" s="1">
        <v>-0.30980781808453733</v>
      </c>
      <c r="D40" s="2">
        <v>1.4824999999999999</v>
      </c>
      <c r="E40" s="3" t="str">
        <f t="shared" si="0"/>
        <v/>
      </c>
      <c r="F40" s="3" t="str">
        <f>IF(AND(E40=$D$2,SUM($F$4:F39)=0),E40,IF(AND(E40=-$D$2,SUM($F$4:F39)=$D$2),E40,""))</f>
        <v/>
      </c>
      <c r="G40" s="3" t="str">
        <f>IFERROR(IF(F40=1,D40,IF(F40-1,INDEX(D41:$D$63,MATCH(1,F41:$F$63,0)))),"")</f>
        <v/>
      </c>
      <c r="H40" s="3" t="str">
        <f>IFERROR(IF(F40=-1,D40,IF(F40=1,INDEX(D41:$D$63,MATCH(-1,F41:$F$63,0)),"")),"")</f>
        <v/>
      </c>
      <c r="I40" s="3" t="str">
        <f t="shared" si="1"/>
        <v/>
      </c>
    </row>
    <row r="41" spans="2:9" x14ac:dyDescent="0.25">
      <c r="B41" s="1">
        <v>178</v>
      </c>
      <c r="C41" s="1">
        <v>-0.34503610015454927</v>
      </c>
      <c r="D41" s="2">
        <v>1.482</v>
      </c>
      <c r="E41" s="3" t="str">
        <f t="shared" si="0"/>
        <v/>
      </c>
      <c r="F41" s="3" t="str">
        <f>IF(AND(E41=$D$2,SUM($F$4:F40)=0),E41,IF(AND(E41=-$D$2,SUM($F$4:F40)=$D$2),E41,""))</f>
        <v/>
      </c>
      <c r="G41" s="3" t="str">
        <f>IFERROR(IF(F41=1,D41,IF(F41-1,INDEX(D42:$D$63,MATCH(1,F42:$F$63,0)))),"")</f>
        <v/>
      </c>
      <c r="H41" s="3" t="str">
        <f>IFERROR(IF(F41=-1,D41,IF(F41=1,INDEX(D42:$D$63,MATCH(-1,F42:$F$63,0)),"")),"")</f>
        <v/>
      </c>
      <c r="I41" s="3" t="str">
        <f t="shared" si="1"/>
        <v/>
      </c>
    </row>
    <row r="42" spans="2:9" x14ac:dyDescent="0.25">
      <c r="B42" s="1">
        <v>179</v>
      </c>
      <c r="C42" s="1">
        <v>-0.69861659482313232</v>
      </c>
      <c r="D42" s="2">
        <v>1.4681999999999999</v>
      </c>
      <c r="E42" s="3">
        <f t="shared" si="0"/>
        <v>-1</v>
      </c>
      <c r="F42" s="3" t="str">
        <f>IF(AND(E42=$D$2,SUM($F$4:F41)=0),E42,IF(AND(E42=-$D$2,SUM($F$4:F41)=$D$2),E42,""))</f>
        <v/>
      </c>
      <c r="G42" s="3" t="str">
        <f>IFERROR(IF(F42=1,D42,IF(F42-1,INDEX(D43:$D$63,MATCH(1,F43:$F$63,0)))),"")</f>
        <v/>
      </c>
      <c r="H42" s="3" t="str">
        <f>IFERROR(IF(F42=-1,D42,IF(F42=1,INDEX(D43:$D$63,MATCH(-1,F43:$F$63,0)),"")),"")</f>
        <v/>
      </c>
      <c r="I42" s="3" t="str">
        <f t="shared" si="1"/>
        <v/>
      </c>
    </row>
    <row r="43" spans="2:9" x14ac:dyDescent="0.25">
      <c r="B43" s="1">
        <v>180</v>
      </c>
      <c r="C43" s="1">
        <v>3.0342591789678575E-2</v>
      </c>
      <c r="D43" s="2">
        <v>1.4715</v>
      </c>
      <c r="E43" s="3" t="str">
        <f t="shared" si="0"/>
        <v/>
      </c>
      <c r="F43" s="3" t="str">
        <f>IF(AND(E43=$D$2,SUM($F$4:F42)=0),E43,IF(AND(E43=-$D$2,SUM($F$4:F42)=$D$2),E43,""))</f>
        <v/>
      </c>
      <c r="G43" s="3" t="str">
        <f>IFERROR(IF(F43=1,D43,IF(F43-1,INDEX(D44:$D$63,MATCH(1,F44:$F$63,0)))),"")</f>
        <v/>
      </c>
      <c r="H43" s="3" t="str">
        <f>IFERROR(IF(F43=-1,D43,IF(F43=1,INDEX(D44:$D$63,MATCH(-1,F44:$F$63,0)),"")),"")</f>
        <v/>
      </c>
      <c r="I43" s="3" t="str">
        <f t="shared" si="1"/>
        <v/>
      </c>
    </row>
    <row r="44" spans="2:9" x14ac:dyDescent="0.25">
      <c r="B44" s="1">
        <v>181</v>
      </c>
      <c r="C44" s="1">
        <v>5.4162580829533735E-3</v>
      </c>
      <c r="D44" s="2">
        <v>1.4719</v>
      </c>
      <c r="E44" s="3" t="str">
        <f t="shared" si="0"/>
        <v/>
      </c>
      <c r="F44" s="3" t="str">
        <f>IF(AND(E44=$D$2,SUM($F$4:F43)=0),E44,IF(AND(E44=-$D$2,SUM($F$4:F43)=$D$2),E44,""))</f>
        <v/>
      </c>
      <c r="G44" s="3" t="str">
        <f>IFERROR(IF(F44=1,D44,IF(F44-1,INDEX(D45:$D$63,MATCH(1,F45:$F$63,0)))),"")</f>
        <v/>
      </c>
      <c r="H44" s="3" t="str">
        <f>IFERROR(IF(F44=-1,D44,IF(F44=1,INDEX(D45:$D$63,MATCH(-1,F45:$F$63,0)),"")),"")</f>
        <v/>
      </c>
      <c r="I44" s="3" t="str">
        <f t="shared" si="1"/>
        <v/>
      </c>
    </row>
    <row r="45" spans="2:9" x14ac:dyDescent="0.25">
      <c r="B45" s="1">
        <v>182</v>
      </c>
      <c r="C45" s="1">
        <v>-0.18639001465438976</v>
      </c>
      <c r="D45" s="2">
        <v>1.4612000000000001</v>
      </c>
      <c r="E45" s="3" t="str">
        <f t="shared" si="0"/>
        <v/>
      </c>
      <c r="F45" s="3" t="str">
        <f>IF(AND(E45=$D$2,SUM($F$4:F44)=0),E45,IF(AND(E45=-$D$2,SUM($F$4:F44)=$D$2),E45,""))</f>
        <v/>
      </c>
      <c r="G45" s="3" t="str">
        <f>IFERROR(IF(F45=1,D45,IF(F45-1,INDEX(D46:$D$63,MATCH(1,F46:$F$63,0)))),"")</f>
        <v/>
      </c>
      <c r="H45" s="3" t="str">
        <f>IFERROR(IF(F45=-1,D45,IF(F45=1,INDEX(D46:$D$63,MATCH(-1,F46:$F$63,0)),"")),"")</f>
        <v/>
      </c>
      <c r="I45" s="3" t="str">
        <f t="shared" si="1"/>
        <v/>
      </c>
    </row>
    <row r="46" spans="2:9" x14ac:dyDescent="0.25">
      <c r="B46" s="1">
        <v>183</v>
      </c>
      <c r="C46" s="1">
        <v>-0.34729873664103073</v>
      </c>
      <c r="D46" s="2">
        <v>1.4643999999999999</v>
      </c>
      <c r="E46" s="3" t="str">
        <f t="shared" si="0"/>
        <v/>
      </c>
      <c r="F46" s="3" t="str">
        <f>IF(AND(E46=$D$2,SUM($F$4:F45)=0),E46,IF(AND(E46=-$D$2,SUM($F$4:F45)=$D$2),E46,""))</f>
        <v/>
      </c>
      <c r="G46" s="3" t="str">
        <f>IFERROR(IF(F46=1,D46,IF(F46-1,INDEX(D47:$D$63,MATCH(1,F47:$F$63,0)))),"")</f>
        <v/>
      </c>
      <c r="H46" s="3" t="str">
        <f>IFERROR(IF(F46=-1,D46,IF(F46=1,INDEX(D47:$D$63,MATCH(-1,F47:$F$63,0)),"")),"")</f>
        <v/>
      </c>
      <c r="I46" s="3" t="str">
        <f t="shared" si="1"/>
        <v/>
      </c>
    </row>
    <row r="47" spans="2:9" x14ac:dyDescent="0.25">
      <c r="B47" s="1">
        <v>184</v>
      </c>
      <c r="C47" s="1">
        <v>-0.36701871537645625</v>
      </c>
      <c r="D47" s="2">
        <v>1.4521999999999999</v>
      </c>
      <c r="E47" s="3" t="str">
        <f t="shared" si="0"/>
        <v/>
      </c>
      <c r="F47" s="3" t="str">
        <f>IF(AND(E47=$D$2,SUM($F$4:F46)=0),E47,IF(AND(E47=-$D$2,SUM($F$4:F46)=$D$2),E47,""))</f>
        <v/>
      </c>
      <c r="G47" s="3" t="str">
        <f>IFERROR(IF(F47=1,D47,IF(F47-1,INDEX(D48:$D$63,MATCH(1,F48:$F$63,0)))),"")</f>
        <v/>
      </c>
      <c r="H47" s="3" t="str">
        <f>IFERROR(IF(F47=-1,D47,IF(F47=1,INDEX(D48:$D$63,MATCH(-1,F48:$F$63,0)),"")),"")</f>
        <v/>
      </c>
      <c r="I47" s="3" t="str">
        <f t="shared" si="1"/>
        <v/>
      </c>
    </row>
    <row r="48" spans="2:9" x14ac:dyDescent="0.25">
      <c r="B48" s="1">
        <v>185</v>
      </c>
      <c r="C48" s="1">
        <v>-0.48550311666251</v>
      </c>
      <c r="D48" s="2">
        <v>1.4512</v>
      </c>
      <c r="E48" s="3">
        <f t="shared" si="0"/>
        <v>-1</v>
      </c>
      <c r="F48" s="3" t="str">
        <f>IF(AND(E48=$D$2,SUM($F$4:F47)=0),E48,IF(AND(E48=-$D$2,SUM($F$4:F47)=$D$2),E48,""))</f>
        <v/>
      </c>
      <c r="G48" s="3" t="str">
        <f>IFERROR(IF(F48=1,D48,IF(F48-1,INDEX(D49:$D$63,MATCH(1,F49:$F$63,0)))),"")</f>
        <v/>
      </c>
      <c r="H48" s="3" t="str">
        <f>IFERROR(IF(F48=-1,D48,IF(F48=1,INDEX(D49:$D$63,MATCH(-1,F49:$F$63,0)),"")),"")</f>
        <v/>
      </c>
      <c r="I48" s="3" t="str">
        <f t="shared" si="1"/>
        <v/>
      </c>
    </row>
    <row r="49" spans="2:9" x14ac:dyDescent="0.25">
      <c r="B49" s="1">
        <v>186</v>
      </c>
      <c r="C49" s="1">
        <v>-1</v>
      </c>
      <c r="D49" s="2">
        <v>1.4348000000000001</v>
      </c>
      <c r="E49" s="3">
        <f t="shared" si="0"/>
        <v>-1</v>
      </c>
      <c r="F49" s="3" t="str">
        <f>IF(AND(E49=$D$2,SUM($F$4:F48)=0),E49,IF(AND(E49=-$D$2,SUM($F$4:F48)=$D$2),E49,""))</f>
        <v/>
      </c>
      <c r="G49" s="3" t="str">
        <f>IFERROR(IF(F49=1,D49,IF(F49-1,INDEX(D50:$D$63,MATCH(1,F50:$F$63,0)))),"")</f>
        <v/>
      </c>
      <c r="H49" s="3" t="str">
        <f>IFERROR(IF(F49=-1,D49,IF(F49=1,INDEX(D50:$D$63,MATCH(-1,F50:$F$63,0)),"")),"")</f>
        <v/>
      </c>
      <c r="I49" s="3" t="str">
        <f t="shared" si="1"/>
        <v/>
      </c>
    </row>
    <row r="50" spans="2:9" x14ac:dyDescent="0.25">
      <c r="B50" s="1">
        <v>187</v>
      </c>
      <c r="C50" s="1">
        <v>-0.85689662861248628</v>
      </c>
      <c r="D50" s="2">
        <v>1.4317</v>
      </c>
      <c r="E50" s="3">
        <f t="shared" si="0"/>
        <v>-1</v>
      </c>
      <c r="F50" s="3" t="str">
        <f>IF(AND(E50=$D$2,SUM($F$4:F49)=0),E50,IF(AND(E50=-$D$2,SUM($F$4:F49)=$D$2),E50,""))</f>
        <v/>
      </c>
      <c r="G50" s="3" t="str">
        <f>IFERROR(IF(F50=1,D50,IF(F50-1,INDEX(D51:$D$63,MATCH(1,F51:$F$63,0)))),"")</f>
        <v/>
      </c>
      <c r="H50" s="3" t="str">
        <f>IFERROR(IF(F50=-1,D50,IF(F50=1,INDEX(D51:$D$63,MATCH(-1,F51:$F$63,0)),"")),"")</f>
        <v/>
      </c>
      <c r="I50" s="3" t="str">
        <f t="shared" si="1"/>
        <v/>
      </c>
    </row>
    <row r="51" spans="2:9" x14ac:dyDescent="0.25">
      <c r="B51" s="1">
        <v>188</v>
      </c>
      <c r="C51" s="1">
        <v>0.38077585567261107</v>
      </c>
      <c r="D51" s="2">
        <v>1.4285000000000001</v>
      </c>
      <c r="E51" s="3" t="str">
        <f t="shared" si="0"/>
        <v/>
      </c>
      <c r="F51" s="3" t="str">
        <f>IF(AND(E51=$D$2,SUM($F$4:F50)=0),E51,IF(AND(E51=-$D$2,SUM($F$4:F50)=$D$2),E51,""))</f>
        <v/>
      </c>
      <c r="G51" s="3" t="str">
        <f>IFERROR(IF(F51=1,D51,IF(F51-1,INDEX(D52:$D$63,MATCH(1,F52:$F$63,0)))),"")</f>
        <v/>
      </c>
      <c r="H51" s="3" t="str">
        <f>IFERROR(IF(F51=-1,D51,IF(F51=1,INDEX(D52:$D$63,MATCH(-1,F52:$F$63,0)),"")),"")</f>
        <v/>
      </c>
      <c r="I51" s="3" t="str">
        <f t="shared" si="1"/>
        <v/>
      </c>
    </row>
    <row r="52" spans="2:9" x14ac:dyDescent="0.25">
      <c r="B52" s="1">
        <v>189</v>
      </c>
      <c r="C52" s="1">
        <v>6.5815951407925288E-2</v>
      </c>
      <c r="D52" s="2">
        <v>1.4253</v>
      </c>
      <c r="E52" s="3" t="str">
        <f t="shared" si="0"/>
        <v/>
      </c>
      <c r="F52" s="3" t="str">
        <f>IF(AND(E52=$D$2,SUM($F$4:F51)=0),E52,IF(AND(E52=-$D$2,SUM($F$4:F51)=$D$2),E52,""))</f>
        <v/>
      </c>
      <c r="G52" s="3" t="str">
        <f>IFERROR(IF(F52=1,D52,IF(F52-1,INDEX(D53:$D$63,MATCH(1,F53:$F$63,0)))),"")</f>
        <v/>
      </c>
      <c r="H52" s="3" t="str">
        <f>IFERROR(IF(F52=-1,D52,IF(F52=1,INDEX(D53:$D$63,MATCH(-1,F53:$F$63,0)),"")),"")</f>
        <v/>
      </c>
      <c r="I52" s="3" t="str">
        <f t="shared" si="1"/>
        <v/>
      </c>
    </row>
    <row r="53" spans="2:9" x14ac:dyDescent="0.25">
      <c r="B53" s="1">
        <v>190</v>
      </c>
      <c r="C53" s="1">
        <v>0.15253887376594943</v>
      </c>
      <c r="D53" s="2">
        <v>1.4331</v>
      </c>
      <c r="E53" s="3" t="str">
        <f t="shared" si="0"/>
        <v/>
      </c>
      <c r="F53" s="3" t="str">
        <f>IF(AND(E53=$D$2,SUM($F$4:F52)=0),E53,IF(AND(E53=-$D$2,SUM($F$4:F52)=$D$2),E53,""))</f>
        <v/>
      </c>
      <c r="G53" s="3" t="str">
        <f>IFERROR(IF(F53=1,D53,IF(F53-1,INDEX(D54:$D$63,MATCH(1,F54:$F$63,0)))),"")</f>
        <v/>
      </c>
      <c r="H53" s="3" t="str">
        <f>IFERROR(IF(F53=-1,D53,IF(F53=1,INDEX(D54:$D$63,MATCH(-1,F54:$F$63,0)),"")),"")</f>
        <v/>
      </c>
      <c r="I53" s="3" t="str">
        <f t="shared" si="1"/>
        <v/>
      </c>
    </row>
    <row r="54" spans="2:9" x14ac:dyDescent="0.25">
      <c r="B54" s="1">
        <v>191</v>
      </c>
      <c r="C54" s="1">
        <v>0.2504429657958398</v>
      </c>
      <c r="D54" s="2">
        <v>1.4359</v>
      </c>
      <c r="E54" s="3" t="str">
        <f t="shared" si="0"/>
        <v/>
      </c>
      <c r="F54" s="3" t="str">
        <f>IF(AND(E54=$D$2,SUM($F$4:F53)=0),E54,IF(AND(E54=-$D$2,SUM($F$4:F53)=$D$2),E54,""))</f>
        <v/>
      </c>
      <c r="G54" s="3" t="str">
        <f>IFERROR(IF(F54=1,D54,IF(F54-1,INDEX(D55:$D$63,MATCH(1,F55:$F$63,0)))),"")</f>
        <v/>
      </c>
      <c r="H54" s="3" t="str">
        <f>IFERROR(IF(F54=-1,D54,IF(F54=1,INDEX(D55:$D$63,MATCH(-1,F55:$F$63,0)),"")),"")</f>
        <v/>
      </c>
      <c r="I54" s="3" t="str">
        <f t="shared" si="1"/>
        <v/>
      </c>
    </row>
    <row r="55" spans="2:9" x14ac:dyDescent="0.25">
      <c r="B55" s="1">
        <v>192</v>
      </c>
      <c r="C55" s="1">
        <v>0.43809544617441998</v>
      </c>
      <c r="D55" s="2">
        <v>1.4379999999999999</v>
      </c>
      <c r="E55" s="3">
        <f t="shared" si="0"/>
        <v>1</v>
      </c>
      <c r="F55" s="3">
        <f>IF(AND(E55=$D$2,SUM($F$4:F54)=0),E55,IF(AND(E55=-$D$2,SUM($F$4:F54)=$D$2),E55,""))</f>
        <v>1</v>
      </c>
      <c r="G55" s="3">
        <f>IFERROR(IF(F55=1,D55,IF(F55-1,INDEX(D56:$D$63,MATCH(1,F56:$F$63,0)))),"")</f>
        <v>1.4379999999999999</v>
      </c>
      <c r="H55" s="3" t="str">
        <f>IFERROR(IF(F55=-1,D55,IF(F55=1,INDEX(D56:$D$63,MATCH(-1,F56:$F$63,0)),"")),"")</f>
        <v/>
      </c>
      <c r="I55" s="3" t="str">
        <f t="shared" si="1"/>
        <v/>
      </c>
    </row>
    <row r="56" spans="2:9" x14ac:dyDescent="0.25">
      <c r="B56" s="1">
        <v>193</v>
      </c>
      <c r="C56" s="1">
        <v>6.3388092151382525E-2</v>
      </c>
      <c r="D56" s="2">
        <v>1.4349000000000001</v>
      </c>
      <c r="E56" s="3" t="str">
        <f t="shared" si="0"/>
        <v/>
      </c>
      <c r="F56" s="3" t="str">
        <f>IF(AND(E56=$D$2,SUM($F$4:F55)=0),E56,IF(AND(E56=-$D$2,SUM($F$4:F55)=$D$2),E56,""))</f>
        <v/>
      </c>
      <c r="G56" s="3" t="str">
        <f>IFERROR(IF(F56=1,D56,IF(F56-1,INDEX(D57:$D$63,MATCH(1,F57:$F$63,0)))),"")</f>
        <v/>
      </c>
      <c r="H56" s="3" t="str">
        <f>IFERROR(IF(F56=-1,D56,IF(F56=1,INDEX(D57:$D$63,MATCH(-1,F57:$F$63,0)),"")),"")</f>
        <v/>
      </c>
      <c r="I56" s="3" t="str">
        <f t="shared" si="1"/>
        <v/>
      </c>
    </row>
    <row r="57" spans="2:9" x14ac:dyDescent="0.25">
      <c r="B57" s="1">
        <v>194</v>
      </c>
      <c r="C57" s="1">
        <v>-0.10701636326832858</v>
      </c>
      <c r="D57" s="2">
        <v>1.4332</v>
      </c>
      <c r="E57" s="3" t="str">
        <f t="shared" si="0"/>
        <v/>
      </c>
      <c r="F57" s="3" t="str">
        <f>IF(AND(E57=$D$2,SUM($F$4:F56)=0),E57,IF(AND(E57=-$D$2,SUM($F$4:F56)=$D$2),E57,""))</f>
        <v/>
      </c>
      <c r="G57" s="3" t="str">
        <f>IFERROR(IF(F57=1,D57,IF(F57-1,INDEX(D58:$D$63,MATCH(1,F58:$F$63,0)))),"")</f>
        <v/>
      </c>
      <c r="H57" s="3" t="str">
        <f>IFERROR(IF(F57=-1,D57,IF(F57=1,INDEX(D58:$D$63,MATCH(-1,F58:$F$63,0)),"")),"")</f>
        <v/>
      </c>
      <c r="I57" s="3" t="str">
        <f t="shared" si="1"/>
        <v/>
      </c>
    </row>
    <row r="58" spans="2:9" x14ac:dyDescent="0.25">
      <c r="B58" s="1">
        <v>195</v>
      </c>
      <c r="C58" s="1">
        <v>0.21651168298896484</v>
      </c>
      <c r="D58" s="2">
        <v>1.4321999999999999</v>
      </c>
      <c r="E58" s="3" t="str">
        <f t="shared" si="0"/>
        <v/>
      </c>
      <c r="F58" s="3" t="str">
        <f>IF(AND(E58=$D$2,SUM($F$4:F57)=0),E58,IF(AND(E58=-$D$2,SUM($F$4:F57)=$D$2),E58,""))</f>
        <v/>
      </c>
      <c r="G58" s="3" t="str">
        <f>IFERROR(IF(F58=1,D58,IF(F58-1,INDEX(D59:$D$63,MATCH(1,F59:$F$63,0)))),"")</f>
        <v/>
      </c>
      <c r="H58" s="3" t="str">
        <f>IFERROR(IF(F58=-1,D58,IF(F58=1,INDEX(D59:$D$63,MATCH(-1,F59:$F$63,0)),"")),"")</f>
        <v/>
      </c>
      <c r="I58" s="3" t="str">
        <f t="shared" si="1"/>
        <v/>
      </c>
    </row>
    <row r="59" spans="2:9" x14ac:dyDescent="0.25">
      <c r="B59" s="1">
        <v>196</v>
      </c>
      <c r="C59" s="1">
        <v>0.43709808072403344</v>
      </c>
      <c r="D59" s="2">
        <v>1.4409000000000001</v>
      </c>
      <c r="E59" s="3">
        <f t="shared" si="0"/>
        <v>1</v>
      </c>
      <c r="F59" s="3" t="str">
        <f>IF(AND(E59=$D$2,SUM($F$4:F58)=0),E59,IF(AND(E59=-$D$2,SUM($F$4:F58)=$D$2),E59,""))</f>
        <v/>
      </c>
      <c r="G59" s="3" t="str">
        <f>IFERROR(IF(F59=1,D59,IF(F59-1,INDEX(D60:$D$63,MATCH(1,F60:$F$63,0)))),"")</f>
        <v/>
      </c>
      <c r="H59" s="3" t="str">
        <f>IFERROR(IF(F59=-1,D59,IF(F59=1,INDEX(D60:$D$63,MATCH(-1,F60:$F$63,0)),"")),"")</f>
        <v/>
      </c>
      <c r="I59" s="3" t="str">
        <f t="shared" si="1"/>
        <v/>
      </c>
    </row>
    <row r="60" spans="2:9" x14ac:dyDescent="0.25">
      <c r="B60" s="1">
        <v>197</v>
      </c>
      <c r="C60" s="1">
        <v>0.36653831794548664</v>
      </c>
      <c r="D60" s="2">
        <v>1.4367000000000001</v>
      </c>
      <c r="E60" s="3" t="str">
        <f t="shared" si="0"/>
        <v/>
      </c>
      <c r="F60" s="3" t="str">
        <f>IF(AND(E60=$D$2,SUM($F$4:F59)=0),E60,IF(AND(E60=-$D$2,SUM($F$4:F59)=$D$2),E60,""))</f>
        <v/>
      </c>
      <c r="G60" s="3" t="str">
        <f>IFERROR(IF(F60=1,D60,IF(F60-1,INDEX(D61:$D$63,MATCH(1,F61:$F$63,0)))),"")</f>
        <v/>
      </c>
      <c r="H60" s="3" t="str">
        <f>IFERROR(IF(F60=-1,D60,IF(F60=1,INDEX(D61:$D$63,MATCH(-1,F61:$F$63,0)),"")),"")</f>
        <v/>
      </c>
      <c r="I60" s="3" t="str">
        <f t="shared" si="1"/>
        <v/>
      </c>
    </row>
    <row r="61" spans="2:9" x14ac:dyDescent="0.25">
      <c r="B61" s="1">
        <v>198</v>
      </c>
      <c r="C61" s="1">
        <v>0.14037717527999638</v>
      </c>
      <c r="D61" s="2">
        <v>1.4406000000000001</v>
      </c>
      <c r="E61" s="3" t="str">
        <f t="shared" si="0"/>
        <v/>
      </c>
      <c r="F61" s="3" t="str">
        <f>IF(AND(E61=$D$2,SUM($F$4:F60)=0),E61,IF(AND(E61=-$D$2,SUM($F$4:F60)=$D$2),E61,""))</f>
        <v/>
      </c>
      <c r="G61" s="3" t="str">
        <f>IFERROR(IF(F61=1,D61,IF(F61-1,INDEX(D62:$D$63,MATCH(1,F62:$F$63,0)))),"")</f>
        <v/>
      </c>
      <c r="H61" s="3" t="str">
        <f>IFERROR(IF(F61=-1,D61,IF(F61=1,INDEX(D62:$D$63,MATCH(-1,F62:$F$63,0)),"")),"")</f>
        <v/>
      </c>
      <c r="I61" s="3" t="str">
        <f t="shared" si="1"/>
        <v/>
      </c>
    </row>
    <row r="62" spans="2:9" x14ac:dyDescent="0.25">
      <c r="B62" s="1">
        <v>199</v>
      </c>
      <c r="C62" s="1">
        <v>0.62721408903135945</v>
      </c>
      <c r="D62" s="2">
        <v>1.4325000000000001</v>
      </c>
      <c r="E62" s="3">
        <f t="shared" si="0"/>
        <v>1</v>
      </c>
      <c r="F62" s="3" t="str">
        <f>IF(AND(E62=$D$2,SUM($F$4:F61)=0),E62,IF(AND(E62=-$D$2,SUM($F$4:F61)=$D$2),E62,""))</f>
        <v/>
      </c>
      <c r="G62" s="3" t="str">
        <f>IFERROR(IF(F62=1,D62,IF(F62-1,INDEX(D63:$D$63,MATCH(1,F63:$F$63,0)))),"")</f>
        <v/>
      </c>
      <c r="H62" s="3" t="str">
        <f>IFERROR(IF(F62=-1,D62,IF(F62=1,INDEX(D63:$D$63,MATCH(-1,F63:$F$63,0)),"")),"")</f>
        <v/>
      </c>
      <c r="I62" s="3" t="str">
        <f t="shared" si="1"/>
        <v/>
      </c>
    </row>
    <row r="63" spans="2:9" x14ac:dyDescent="0.25">
      <c r="B63" s="1">
        <v>200</v>
      </c>
      <c r="C63" s="1">
        <v>0.44795611019709569</v>
      </c>
      <c r="D63" s="2">
        <v>1.4412</v>
      </c>
      <c r="E63" s="3">
        <f t="shared" ref="E63" si="2">IF(C63&gt;=0.4,1,IF(C63&lt;=-0.4,-1,""))</f>
        <v>1</v>
      </c>
      <c r="F63" s="3" t="str">
        <f>IF(AND(E63=1,SUM($F$4:F62)=0),E63,IF(AND(E63=-1,(COUNTIF($F$4:F62,1)-1)=COUNTIF($F$4:F62,-1)),E63,""))</f>
        <v/>
      </c>
      <c r="G63" s="3" t="str">
        <f>IFERROR(IF(F63=1,D63,IF(F63-1,INDEX(D$63:$D64,MATCH(1,F$63:$F64,0)))),"")</f>
        <v/>
      </c>
      <c r="H63" s="3" t="str">
        <f>IFERROR(IF(F63=-1,D63,IF(F63=1,INDEX(D$63:$D64,MATCH(-1,F$63:$F64,0)),"")),"")</f>
        <v/>
      </c>
      <c r="I63" s="3" t="str">
        <f t="shared" si="1"/>
        <v/>
      </c>
    </row>
  </sheetData>
  <dataValidations count="1">
    <dataValidation type="list" allowBlank="1" showInputMessage="1" showErrorMessage="1" sqref="D2">
      <formula1>$F$2:$F$3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Otaman</dc:creator>
  <cp:lastModifiedBy>Музыкин</cp:lastModifiedBy>
  <dcterms:created xsi:type="dcterms:W3CDTF">2015-03-17T15:34:11Z</dcterms:created>
  <dcterms:modified xsi:type="dcterms:W3CDTF">2015-03-19T20:47:53Z</dcterms:modified>
</cp:coreProperties>
</file>