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1264" windowHeight="6828" firstSheet="1" activeTab="1"/>
  </bookViews>
  <sheets>
    <sheet name="Транспортная задача" sheetId="4" state="hidden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Audi">[1]Лист10!$I$11:$I$18</definedName>
    <definedName name="BMW">[1]Лист10!$G$11:$G$18</definedName>
    <definedName name="BudgetTab">#REF!</definedName>
    <definedName name="C_">'[2]Проектирование цепи'!$G$10</definedName>
    <definedName name="L_">'[2]Проектирование цепи'!$G$9</definedName>
    <definedName name="q0">'[2]Проектирование цепи'!$G$6</definedName>
    <definedName name="R_">'[2]Проектирование цепи'!$G$12</definedName>
    <definedName name="solver_adj" localSheetId="1" hidden="1">Лист2!$J$15:$N$18,Лист2!$J$22:$N$25</definedName>
    <definedName name="solver_adj" localSheetId="0" hidden="1">'Транспортная задача'!$C$8:$G$10</definedName>
    <definedName name="solver_cvg" localSheetId="1" hidden="1">0.0001</definedName>
    <definedName name="solver_drv" localSheetId="1" hidden="1">2</definedName>
    <definedName name="solver_drv" localSheetId="0" hidden="1">1</definedName>
    <definedName name="solver_eng" localSheetId="1" hidden="1">2</definedName>
    <definedName name="solver_est" localSheetId="1" hidden="1">1</definedName>
    <definedName name="solver_est" localSheetId="0" hidden="1">1</definedName>
    <definedName name="solver_itr" localSheetId="1" hidden="1">2147483647</definedName>
    <definedName name="solver_itr" localSheetId="0" hidden="1">100</definedName>
    <definedName name="solver_lhs1" localSheetId="1" hidden="1">Лист2!$C$3:$G$6</definedName>
    <definedName name="solver_lhs1" localSheetId="0" hidden="1">'Транспортная задача'!$C$8:$G$10</definedName>
    <definedName name="solver_lhs2" localSheetId="1" hidden="1">Лист2!$J$15:$N$18</definedName>
    <definedName name="solver_lhs2" localSheetId="0" hidden="1">'Транспортная задача'!$B$8:$B$10</definedName>
    <definedName name="solver_lhs3" localSheetId="1" hidden="1">Лист2!$J$15:$N$18</definedName>
    <definedName name="solver_lhs3" localSheetId="0" hidden="1">'Транспортная задача'!$C$12:$G$12</definedName>
    <definedName name="solver_lhs4" localSheetId="1" hidden="1">Лист2!$J$22:$N$25</definedName>
    <definedName name="solver_lhs5" localSheetId="1" hidden="1">Лист2!$J$22:$N$25</definedName>
    <definedName name="solver_lin" localSheetId="0" hidden="1">1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5</definedName>
    <definedName name="solver_num" localSheetId="0" hidden="1">3</definedName>
    <definedName name="solver_nwt" localSheetId="1" hidden="1">1</definedName>
    <definedName name="solver_nwt" localSheetId="0" hidden="1">1</definedName>
    <definedName name="solver_opt" localSheetId="1" hidden="1">Лист2!$G$27</definedName>
    <definedName name="solver_opt" localSheetId="0" hidden="1">'Транспортная задача'!$B$20</definedName>
    <definedName name="solver_pre" localSheetId="1" hidden="1">0.000001</definedName>
    <definedName name="solver_pre" localSheetId="0" hidden="1">0.000001</definedName>
    <definedName name="solver_rbv" localSheetId="1" hidden="1">2</definedName>
    <definedName name="solver_rel1" localSheetId="1" hidden="1">2</definedName>
    <definedName name="solver_rel1" localSheetId="0" hidden="1">3</definedName>
    <definedName name="solver_rel2" localSheetId="1" hidden="1">1</definedName>
    <definedName name="solver_rel2" localSheetId="0" hidden="1">1</definedName>
    <definedName name="solver_rel3" localSheetId="1" hidden="1">4</definedName>
    <definedName name="solver_rel3" localSheetId="0" hidden="1">3</definedName>
    <definedName name="solver_rel4" localSheetId="1" hidden="1">1</definedName>
    <definedName name="solver_rel5" localSheetId="1" hidden="1">4</definedName>
    <definedName name="solver_rhs1" localSheetId="1" hidden="1">Лист2!$J$3:$N$6</definedName>
    <definedName name="solver_rhs1" localSheetId="0" hidden="1">0</definedName>
    <definedName name="solver_rhs2" localSheetId="1" hidden="1">Лист2!$I$10</definedName>
    <definedName name="solver_rhs2" localSheetId="0" hidden="1">'Транспортная задача'!$B$16:$B$18</definedName>
    <definedName name="solver_rhs3" localSheetId="1" hidden="1">целое</definedName>
    <definedName name="solver_rhs3" localSheetId="0" hidden="1">'Транспортная задача'!$C$14:$G$14</definedName>
    <definedName name="solver_rhs4" localSheetId="1" hidden="1">Лист2!$I$11</definedName>
    <definedName name="solver_rhs5" localSheetId="1" hidden="1">целое</definedName>
    <definedName name="solver_rlx" localSheetId="1" hidden="1">2</definedName>
    <definedName name="solver_rsd" localSheetId="1" hidden="1">0</definedName>
    <definedName name="solver_scl" localSheetId="1" hidden="1">2</definedName>
    <definedName name="solver_scl" localSheetId="0" hidden="1">2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tim" localSheetId="1" hidden="1">2147483647</definedName>
    <definedName name="solver_tim" localSheetId="0" hidden="1">100</definedName>
    <definedName name="solver_tol" localSheetId="1" hidden="1">0.01</definedName>
    <definedName name="solver_tol" localSheetId="0" hidden="1">0.05</definedName>
    <definedName name="solver_typ" localSheetId="1" hidden="1">2</definedName>
    <definedName name="solver_typ" localSheetId="0" hidden="1">2</definedName>
    <definedName name="solver_val" localSheetId="1" hidden="1">0</definedName>
    <definedName name="solver_val" localSheetId="0" hidden="1">0</definedName>
    <definedName name="solver_ver" localSheetId="1" hidden="1">3</definedName>
    <definedName name="t_">'[2]Проектирование цепи'!$G$8</definedName>
    <definedName name="Toyota">[1]Лист10!$E$11:$E$18</definedName>
  </definedNames>
  <calcPr calcId="152511"/>
</workbook>
</file>

<file path=xl/calcChain.xml><?xml version="1.0" encoding="utf-8"?>
<calcChain xmlns="http://schemas.openxmlformats.org/spreadsheetml/2006/main">
  <c r="J4" i="2" l="1"/>
  <c r="K4" i="2"/>
  <c r="L4" i="2"/>
  <c r="M4" i="2"/>
  <c r="N4" i="2"/>
  <c r="J5" i="2"/>
  <c r="K5" i="2"/>
  <c r="L5" i="2"/>
  <c r="M5" i="2"/>
  <c r="N5" i="2"/>
  <c r="J6" i="2"/>
  <c r="K6" i="2"/>
  <c r="L6" i="2"/>
  <c r="M6" i="2"/>
  <c r="N6" i="2"/>
  <c r="K3" i="2"/>
  <c r="L3" i="2"/>
  <c r="M3" i="2"/>
  <c r="N3" i="2"/>
  <c r="J3" i="2"/>
  <c r="G25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D22" i="2"/>
  <c r="E22" i="2"/>
  <c r="F22" i="2"/>
  <c r="G22" i="2"/>
  <c r="C22" i="2"/>
  <c r="G18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5" i="2"/>
  <c r="D15" i="2"/>
  <c r="E15" i="2"/>
  <c r="F15" i="2"/>
  <c r="C15" i="2"/>
  <c r="B8" i="4"/>
  <c r="B9" i="4"/>
  <c r="B10" i="4"/>
  <c r="C12" i="4"/>
  <c r="D12" i="4"/>
  <c r="E12" i="4"/>
  <c r="F12" i="4"/>
  <c r="G12" i="4"/>
  <c r="C20" i="4"/>
  <c r="D20" i="4"/>
  <c r="E20" i="4"/>
  <c r="B20" i="4" s="1"/>
  <c r="F20" i="4"/>
  <c r="G20" i="4"/>
  <c r="G27" i="2" l="1"/>
</calcChain>
</file>

<file path=xl/sharedStrings.xml><?xml version="1.0" encoding="utf-8"?>
<sst xmlns="http://schemas.openxmlformats.org/spreadsheetml/2006/main" count="130" uniqueCount="72">
  <si>
    <t>Товар 1</t>
  </si>
  <si>
    <t>Товар 2</t>
  </si>
  <si>
    <t>Товар 3</t>
  </si>
  <si>
    <t>Товар 4</t>
  </si>
  <si>
    <t>Магазин 1</t>
  </si>
  <si>
    <t>Магазин 2</t>
  </si>
  <si>
    <t>Магазин 3</t>
  </si>
  <si>
    <t>Магазин 4</t>
  </si>
  <si>
    <t>Магазин 5</t>
  </si>
  <si>
    <t>Склад 1</t>
  </si>
  <si>
    <t>Склад 2</t>
  </si>
  <si>
    <t>целых значений объемов перевозок получается, если заданные ограничения - также целые числа.</t>
  </si>
  <si>
    <t xml:space="preserve">модели перед началом поиска решения.  Для задачи такого вида оптимальное целое решение для </t>
  </si>
  <si>
    <t>Наиболее быстрое решение данной задачи можно получить, если выбрать использование линейной</t>
  </si>
  <si>
    <t xml:space="preserve">Число перевозок не может быть отрицательным. </t>
  </si>
  <si>
    <t>C8:G10&gt;=0</t>
  </si>
  <si>
    <t>меньше потребностей складов.</t>
  </si>
  <si>
    <t>Количество доставляемых грузов не должно быть</t>
  </si>
  <si>
    <t>C12:G12&gt;=C14:G14</t>
  </si>
  <si>
    <t>шать производственных возможностей заводов.</t>
  </si>
  <si>
    <t>Количества перевезенных грузов не могут превы-</t>
  </si>
  <si>
    <t>B8:B10&lt;=B16:B18</t>
  </si>
  <si>
    <t>Ограничения</t>
  </si>
  <si>
    <t>каждому складу.</t>
  </si>
  <si>
    <t xml:space="preserve">Объемы перевозок от каждого из заводов к  </t>
  </si>
  <si>
    <t>C8:G10</t>
  </si>
  <si>
    <t>Изменяемые данные</t>
  </si>
  <si>
    <t>Цель - уменьшение всех транспортных расходов</t>
  </si>
  <si>
    <t>B20</t>
  </si>
  <si>
    <t>Результат</t>
  </si>
  <si>
    <t>Параметры задачи</t>
  </si>
  <si>
    <t>заводов, при которых транспортные расходы минимальны.</t>
  </si>
  <si>
    <t xml:space="preserve">каждым заводом и складом, в соответствии с потребностями складов и производственными </t>
  </si>
  <si>
    <t xml:space="preserve">доставки на большее расстояние будет большей.  Требуется определить объемы перевозок между </t>
  </si>
  <si>
    <t xml:space="preserve">Товары могут доставляться с любого завода на любой склад, однако, очевидно, что стоимость </t>
  </si>
  <si>
    <t>В этой модели представлена задача доставки товаров с трех заводов на пять региональных складов</t>
  </si>
  <si>
    <t>Перевозка:</t>
  </si>
  <si>
    <t>Украина</t>
  </si>
  <si>
    <t>Урал</t>
  </si>
  <si>
    <t>Беларусь</t>
  </si>
  <si>
    <t>Затраты на перевозку от завода x к складу y:</t>
  </si>
  <si>
    <t>Поставки</t>
  </si>
  <si>
    <t>Заводы:</t>
  </si>
  <si>
    <t>Потребности складов --&gt;</t>
  </si>
  <si>
    <t xml:space="preserve">   Ограничения</t>
  </si>
  <si>
    <t>Итого:</t>
  </si>
  <si>
    <t>---</t>
  </si>
  <si>
    <t xml:space="preserve">   Изменяемые данные</t>
  </si>
  <si>
    <t xml:space="preserve">   Результат</t>
  </si>
  <si>
    <t>Москва</t>
  </si>
  <si>
    <t>Курск</t>
  </si>
  <si>
    <t>Воронеж</t>
  </si>
  <si>
    <t>Рига</t>
  </si>
  <si>
    <t>Казань</t>
  </si>
  <si>
    <t>Всего</t>
  </si>
  <si>
    <t>Цветовые обозначения</t>
  </si>
  <si>
    <t>Число перевозок от завода x к складу y:</t>
  </si>
  <si>
    <t>водителей при максимальном удовлетворении запросов потребителей.</t>
  </si>
  <si>
    <t>на торговые склады. При этом необходимо учесть возможности поставок каждого из произ-</t>
  </si>
  <si>
    <t xml:space="preserve">Требуется минимизировать затраты на перевозку товаров от предприятий-производителей </t>
  </si>
  <si>
    <t>Пример 2:  Задача перевозки грузов.</t>
  </si>
  <si>
    <t>Запас</t>
  </si>
  <si>
    <t>кол-во</t>
  </si>
  <si>
    <t>Доставка по магазинам</t>
  </si>
  <si>
    <t>Стоимость доставки единицы товара по магазинам</t>
  </si>
  <si>
    <t>Средние дневные продажи магазинов каждого вида товара</t>
  </si>
  <si>
    <t>Общие затраты на перевозку:</t>
  </si>
  <si>
    <t>&lt;= целевая функция</t>
  </si>
  <si>
    <r>
      <t xml:space="preserve">Вывоз со склада 1 </t>
    </r>
    <r>
      <rPr>
        <b/>
        <i/>
        <sz val="11"/>
        <color theme="1"/>
        <rFont val="Calibri"/>
        <family val="2"/>
        <charset val="204"/>
        <scheme val="minor"/>
      </rPr>
      <t>(стоимость)</t>
    </r>
  </si>
  <si>
    <r>
      <t xml:space="preserve">Вывоз со склада 2 </t>
    </r>
    <r>
      <rPr>
        <b/>
        <i/>
        <sz val="11"/>
        <color theme="1"/>
        <rFont val="Calibri"/>
        <family val="2"/>
        <charset val="204"/>
        <scheme val="minor"/>
      </rPr>
      <t>(стоимость)</t>
    </r>
  </si>
  <si>
    <r>
      <t xml:space="preserve">Вывоз со склада 1 </t>
    </r>
    <r>
      <rPr>
        <b/>
        <i/>
        <sz val="11"/>
        <color theme="1"/>
        <rFont val="Calibri"/>
        <family val="2"/>
        <charset val="204"/>
        <scheme val="minor"/>
      </rPr>
      <t>(кол-во)</t>
    </r>
  </si>
  <si>
    <r>
      <t xml:space="preserve">Вывоз со склада 2 </t>
    </r>
    <r>
      <rPr>
        <b/>
        <i/>
        <sz val="11"/>
        <color theme="1"/>
        <rFont val="Calibri"/>
        <family val="2"/>
        <charset val="204"/>
        <scheme val="minor"/>
      </rPr>
      <t>(кол-во)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</si>
</sst>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₽_-;\-* #,##0\ _₽_-;_-* &quot;-&quot;\ _₽_-;_-@_-"/>
    <numFmt numFmtId="164" formatCode="#,##0&quot;р.&quot;"/>
    <numFmt numFmtId="165" formatCode="&quot;$&quot;#,##0_);\(&quot;$&quot;#,##0\)"/>
    <numFmt numFmtId="166" formatCode="&quot;$&quot;#,##0;[Red]\-&quot;$&quot;#,##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Helv"/>
    </font>
    <font>
      <sz val="8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8"/>
      <name val="Arial Cyr"/>
      <family val="2"/>
      <charset val="204"/>
    </font>
    <font>
      <sz val="8"/>
      <name val="MS Sans Serif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1"/>
      <color theme="6" tint="-0.499984740745262"/>
      <name val="Calibri"/>
      <family val="2"/>
      <charset val="204"/>
      <scheme val="minor"/>
    </font>
    <font>
      <sz val="11"/>
      <color theme="2" tint="-0.749992370372631"/>
      <name val="Calibri"/>
      <family val="2"/>
      <charset val="204"/>
      <scheme val="minor"/>
    </font>
    <font>
      <i/>
      <sz val="8"/>
      <color theme="0" tint="-0.499984740745262"/>
      <name val="Calibri"/>
      <family val="2"/>
      <charset val="204"/>
      <scheme val="minor"/>
    </font>
    <font>
      <i/>
      <sz val="8"/>
      <color rgb="FFFF0000"/>
      <name val="Arial Cyr"/>
      <charset val="204"/>
    </font>
    <font>
      <b/>
      <i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gray125">
        <fgColor indexed="1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8"/>
      </right>
      <top/>
      <bottom style="thick">
        <color indexed="18"/>
      </bottom>
      <diagonal/>
    </border>
    <border>
      <left/>
      <right/>
      <top/>
      <bottom style="thick">
        <color indexed="18"/>
      </bottom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 style="thick">
        <color indexed="18"/>
      </right>
      <top/>
      <bottom/>
      <diagonal/>
    </border>
    <border>
      <left style="thick">
        <color indexed="18"/>
      </left>
      <right/>
      <top/>
      <bottom/>
      <diagonal/>
    </border>
    <border>
      <left/>
      <right style="thick">
        <color indexed="1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8"/>
      </left>
      <right/>
      <top/>
      <bottom style="thin">
        <color indexed="8"/>
      </bottom>
      <diagonal/>
    </border>
    <border>
      <left/>
      <right style="thick">
        <color indexed="18"/>
      </right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 style="thick">
        <color indexed="18"/>
      </left>
      <right/>
      <top style="thick">
        <color indexed="18"/>
      </top>
      <bottom/>
      <diagonal/>
    </border>
    <border>
      <left style="thick">
        <color indexed="21"/>
      </left>
      <right style="thick">
        <color indexed="21"/>
      </right>
      <top style="thick">
        <color indexed="21"/>
      </top>
      <bottom style="thick">
        <color indexed="21"/>
      </bottom>
      <diagonal/>
    </border>
    <border>
      <left style="thick">
        <color indexed="16"/>
      </left>
      <right style="thick">
        <color indexed="16"/>
      </right>
      <top/>
      <bottom style="thick">
        <color indexed="16"/>
      </bottom>
      <diagonal/>
    </border>
    <border>
      <left style="thick">
        <color indexed="16"/>
      </left>
      <right style="thick">
        <color indexed="16"/>
      </right>
      <top/>
      <bottom/>
      <diagonal/>
    </border>
    <border>
      <left style="thick">
        <color indexed="16"/>
      </left>
      <right style="thick">
        <color indexed="16"/>
      </right>
      <top style="thick">
        <color indexed="16"/>
      </top>
      <bottom/>
      <diagonal/>
    </border>
    <border>
      <left/>
      <right style="thick">
        <color indexed="16"/>
      </right>
      <top style="thick">
        <color indexed="16"/>
      </top>
      <bottom style="thick">
        <color indexed="16"/>
      </bottom>
      <diagonal/>
    </border>
    <border>
      <left/>
      <right/>
      <top style="thick">
        <color indexed="16"/>
      </top>
      <bottom style="thick">
        <color indexed="16"/>
      </bottom>
      <diagonal/>
    </border>
    <border>
      <left style="thick">
        <color indexed="16"/>
      </left>
      <right/>
      <top style="thick">
        <color indexed="16"/>
      </top>
      <bottom style="thick">
        <color indexed="16"/>
      </bottom>
      <diagonal/>
    </border>
    <border>
      <left style="thick">
        <color indexed="16"/>
      </left>
      <right style="thick">
        <color indexed="16"/>
      </right>
      <top style="thick">
        <color indexed="16"/>
      </top>
      <bottom style="thick">
        <color indexed="16"/>
      </bottom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 style="thick">
        <color indexed="17"/>
      </left>
      <right/>
      <top style="thick">
        <color indexed="17"/>
      </top>
      <bottom/>
      <diagonal/>
    </border>
  </borders>
  <cellStyleXfs count="9">
    <xf numFmtId="0" fontId="0" fillId="0" borderId="0"/>
    <xf numFmtId="0" fontId="2" fillId="0" borderId="0"/>
    <xf numFmtId="0" fontId="3" fillId="0" borderId="0">
      <alignment horizontal="left"/>
    </xf>
    <xf numFmtId="0" fontId="3" fillId="0" borderId="0">
      <alignment horizontal="left"/>
    </xf>
    <xf numFmtId="0" fontId="5" fillId="0" borderId="0"/>
    <xf numFmtId="0" fontId="9" fillId="0" borderId="0"/>
    <xf numFmtId="0" fontId="3" fillId="0" borderId="0">
      <alignment horizontal="left"/>
    </xf>
    <xf numFmtId="38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10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4" fillId="0" borderId="0" xfId="2" applyFont="1">
      <alignment horizontal="left"/>
    </xf>
    <xf numFmtId="0" fontId="4" fillId="0" borderId="0" xfId="2" applyFont="1" applyAlignment="1"/>
    <xf numFmtId="49" fontId="4" fillId="4" borderId="2" xfId="3" applyNumberFormat="1" applyFont="1" applyFill="1" applyBorder="1">
      <alignment horizontal="left"/>
    </xf>
    <xf numFmtId="49" fontId="4" fillId="4" borderId="3" xfId="3" applyNumberFormat="1" applyFont="1" applyFill="1" applyBorder="1">
      <alignment horizontal="left"/>
    </xf>
    <xf numFmtId="0" fontId="4" fillId="4" borderId="4" xfId="3" applyFont="1" applyFill="1" applyBorder="1">
      <alignment horizontal="left"/>
    </xf>
    <xf numFmtId="0" fontId="4" fillId="4" borderId="5" xfId="3" applyFont="1" applyFill="1" applyBorder="1">
      <alignment horizontal="left"/>
    </xf>
    <xf numFmtId="0" fontId="4" fillId="4" borderId="0" xfId="3" applyFont="1" applyFill="1" applyBorder="1">
      <alignment horizontal="left"/>
    </xf>
    <xf numFmtId="0" fontId="4" fillId="4" borderId="6" xfId="3" applyFont="1" applyFill="1" applyBorder="1">
      <alignment horizontal="left"/>
    </xf>
    <xf numFmtId="0" fontId="6" fillId="0" borderId="0" xfId="4" applyFont="1"/>
    <xf numFmtId="0" fontId="4" fillId="0" borderId="0" xfId="3" applyFont="1">
      <alignment horizontal="left"/>
    </xf>
    <xf numFmtId="0" fontId="4" fillId="4" borderId="7" xfId="3" applyFont="1" applyFill="1" applyBorder="1">
      <alignment horizontal="left"/>
    </xf>
    <xf numFmtId="0" fontId="4" fillId="4" borderId="8" xfId="3" applyFont="1" applyFill="1" applyBorder="1">
      <alignment horizontal="left"/>
    </xf>
    <xf numFmtId="0" fontId="7" fillId="4" borderId="9" xfId="3" applyFont="1" applyFill="1" applyBorder="1">
      <alignment horizontal="left"/>
    </xf>
    <xf numFmtId="0" fontId="4" fillId="4" borderId="10" xfId="3" applyFont="1" applyFill="1" applyBorder="1">
      <alignment horizontal="left"/>
    </xf>
    <xf numFmtId="0" fontId="4" fillId="4" borderId="11" xfId="3" applyFont="1" applyFill="1" applyBorder="1">
      <alignment horizontal="left"/>
    </xf>
    <xf numFmtId="0" fontId="4" fillId="4" borderId="12" xfId="3" applyFont="1" applyFill="1" applyBorder="1">
      <alignment horizontal="left"/>
    </xf>
    <xf numFmtId="0" fontId="4" fillId="0" borderId="2" xfId="2" applyFont="1" applyFill="1" applyBorder="1">
      <alignment horizontal="left"/>
    </xf>
    <xf numFmtId="164" fontId="4" fillId="0" borderId="3" xfId="2" applyNumberFormat="1" applyFont="1" applyFill="1" applyBorder="1" applyAlignment="1"/>
    <xf numFmtId="164" fontId="7" fillId="0" borderId="13" xfId="2" applyNumberFormat="1" applyFont="1" applyFill="1" applyBorder="1" applyAlignment="1">
      <alignment horizontal="center"/>
    </xf>
    <xf numFmtId="0" fontId="8" fillId="0" borderId="4" xfId="2" applyNumberFormat="1" applyFont="1" applyFill="1" applyBorder="1" applyAlignment="1">
      <alignment horizontal="left"/>
    </xf>
    <xf numFmtId="0" fontId="4" fillId="0" borderId="10" xfId="2" applyFont="1" applyFill="1" applyBorder="1">
      <alignment horizontal="left"/>
    </xf>
    <xf numFmtId="1" fontId="4" fillId="0" borderId="11" xfId="2" applyNumberFormat="1" applyFont="1" applyFill="1" applyBorder="1" applyAlignment="1"/>
    <xf numFmtId="1" fontId="4" fillId="0" borderId="0" xfId="2" applyNumberFormat="1" applyFont="1" applyFill="1" applyBorder="1" applyAlignment="1"/>
    <xf numFmtId="0" fontId="4" fillId="0" borderId="12" xfId="2" applyFont="1" applyFill="1" applyBorder="1" applyAlignment="1"/>
    <xf numFmtId="1" fontId="4" fillId="0" borderId="3" xfId="2" applyNumberFormat="1" applyFont="1" applyFill="1" applyBorder="1" applyAlignment="1"/>
    <xf numFmtId="1" fontId="4" fillId="0" borderId="14" xfId="2" applyNumberFormat="1" applyFont="1" applyFill="1" applyBorder="1" applyAlignment="1">
      <alignment horizontal="center"/>
    </xf>
    <xf numFmtId="0" fontId="4" fillId="0" borderId="6" xfId="2" applyNumberFormat="1" applyFont="1" applyFill="1" applyBorder="1" applyAlignment="1">
      <alignment horizontal="left"/>
    </xf>
    <xf numFmtId="0" fontId="4" fillId="0" borderId="5" xfId="2" applyFont="1" applyFill="1" applyBorder="1">
      <alignment horizontal="left"/>
    </xf>
    <xf numFmtId="1" fontId="4" fillId="0" borderId="15" xfId="2" applyNumberFormat="1" applyFont="1" applyFill="1" applyBorder="1" applyAlignment="1">
      <alignment horizontal="center"/>
    </xf>
    <xf numFmtId="1" fontId="4" fillId="0" borderId="16" xfId="2" applyNumberFormat="1" applyFont="1" applyFill="1" applyBorder="1" applyAlignment="1">
      <alignment horizontal="center"/>
    </xf>
    <xf numFmtId="0" fontId="4" fillId="0" borderId="0" xfId="2" applyFont="1" applyFill="1" applyBorder="1">
      <alignment horizontal="left"/>
    </xf>
    <xf numFmtId="1" fontId="8" fillId="0" borderId="0" xfId="2" applyNumberFormat="1" applyFont="1" applyFill="1" applyBorder="1" applyAlignment="1">
      <alignment horizontal="left"/>
    </xf>
    <xf numFmtId="1" fontId="8" fillId="0" borderId="11" xfId="2" applyNumberFormat="1" applyFont="1" applyFill="1" applyBorder="1" applyAlignment="1">
      <alignment horizontal="center"/>
    </xf>
    <xf numFmtId="0" fontId="8" fillId="0" borderId="12" xfId="2" applyFont="1" applyFill="1" applyBorder="1">
      <alignment horizontal="left"/>
    </xf>
    <xf numFmtId="1" fontId="4" fillId="0" borderId="17" xfId="2" applyNumberFormat="1" applyFont="1" applyFill="1" applyBorder="1" applyAlignment="1"/>
    <xf numFmtId="1" fontId="4" fillId="0" borderId="18" xfId="2" applyNumberFormat="1" applyFont="1" applyFill="1" applyBorder="1" applyAlignment="1"/>
    <xf numFmtId="1" fontId="4" fillId="0" borderId="19" xfId="2" applyNumberFormat="1" applyFont="1" applyFill="1" applyBorder="1" applyAlignment="1"/>
    <xf numFmtId="0" fontId="8" fillId="0" borderId="3" xfId="2" applyNumberFormat="1" applyFont="1" applyFill="1" applyBorder="1" applyAlignment="1">
      <alignment horizontal="right"/>
    </xf>
    <xf numFmtId="0" fontId="4" fillId="0" borderId="4" xfId="2" applyFont="1" applyFill="1" applyBorder="1">
      <alignment horizontal="left"/>
    </xf>
    <xf numFmtId="49" fontId="4" fillId="0" borderId="2" xfId="5" applyNumberFormat="1" applyFont="1" applyFill="1" applyBorder="1" applyAlignment="1">
      <alignment vertical="top"/>
    </xf>
    <xf numFmtId="49" fontId="4" fillId="0" borderId="3" xfId="3" applyNumberFormat="1" applyFont="1" applyFill="1" applyBorder="1" applyAlignment="1">
      <alignment vertical="top"/>
    </xf>
    <xf numFmtId="49" fontId="4" fillId="0" borderId="4" xfId="5" applyNumberFormat="1" applyFont="1" applyFill="1" applyBorder="1" applyAlignment="1">
      <alignment vertical="top"/>
    </xf>
    <xf numFmtId="0" fontId="4" fillId="0" borderId="6" xfId="2" applyFont="1" applyFill="1" applyBorder="1" applyAlignment="1"/>
    <xf numFmtId="49" fontId="4" fillId="0" borderId="5" xfId="3" applyNumberFormat="1" applyFont="1" applyFill="1" applyBorder="1" applyAlignment="1">
      <alignment vertical="top"/>
    </xf>
    <xf numFmtId="49" fontId="4" fillId="0" borderId="0" xfId="3" applyNumberFormat="1" applyFont="1" applyAlignment="1">
      <alignment vertical="top"/>
    </xf>
    <xf numFmtId="0" fontId="6" fillId="0" borderId="20" xfId="4" applyFont="1" applyBorder="1"/>
    <xf numFmtId="49" fontId="4" fillId="0" borderId="6" xfId="3" applyNumberFormat="1" applyFont="1" applyFill="1" applyBorder="1" applyAlignment="1">
      <alignment vertical="top"/>
    </xf>
    <xf numFmtId="1" fontId="4" fillId="0" borderId="0" xfId="2" applyNumberFormat="1" applyFont="1" applyFill="1" applyBorder="1" applyAlignment="1">
      <alignment horizontal="right"/>
    </xf>
    <xf numFmtId="38" fontId="4" fillId="0" borderId="21" xfId="6" applyNumberFormat="1" applyFont="1" applyFill="1" applyBorder="1" applyAlignment="1"/>
    <xf numFmtId="1" fontId="4" fillId="0" borderId="22" xfId="2" applyNumberFormat="1" applyFont="1" applyFill="1" applyBorder="1" applyAlignment="1"/>
    <xf numFmtId="1" fontId="4" fillId="0" borderId="23" xfId="2" applyNumberFormat="1" applyFont="1" applyFill="1" applyBorder="1" applyAlignment="1"/>
    <xf numFmtId="1" fontId="4" fillId="0" borderId="24" xfId="2" applyNumberFormat="1" applyFont="1" applyFill="1" applyBorder="1" applyAlignment="1"/>
    <xf numFmtId="1" fontId="4" fillId="0" borderId="25" xfId="2" applyNumberFormat="1" applyFont="1" applyFill="1" applyBorder="1" applyAlignment="1"/>
    <xf numFmtId="1" fontId="4" fillId="0" borderId="26" xfId="2" applyNumberFormat="1" applyFont="1" applyFill="1" applyBorder="1" applyAlignment="1"/>
    <xf numFmtId="165" fontId="7" fillId="0" borderId="13" xfId="2" applyNumberFormat="1" applyFont="1" applyFill="1" applyBorder="1" applyAlignment="1">
      <alignment horizontal="center"/>
    </xf>
    <xf numFmtId="1" fontId="4" fillId="0" borderId="27" xfId="2" applyNumberFormat="1" applyFont="1" applyFill="1" applyBorder="1" applyAlignment="1"/>
    <xf numFmtId="1" fontId="4" fillId="0" borderId="28" xfId="2" applyNumberFormat="1" applyFont="1" applyFill="1" applyBorder="1" applyAlignment="1"/>
    <xf numFmtId="1" fontId="4" fillId="0" borderId="29" xfId="2" applyNumberFormat="1" applyFont="1" applyFill="1" applyBorder="1" applyAlignment="1"/>
    <xf numFmtId="49" fontId="6" fillId="0" borderId="0" xfId="4" applyNumberFormat="1" applyFont="1" applyAlignment="1">
      <alignment vertical="top"/>
    </xf>
    <xf numFmtId="0" fontId="8" fillId="0" borderId="0" xfId="2" applyNumberFormat="1" applyFont="1" applyFill="1" applyBorder="1" applyAlignment="1">
      <alignment horizontal="right"/>
    </xf>
    <xf numFmtId="0" fontId="8" fillId="0" borderId="0" xfId="2" applyNumberFormat="1" applyFont="1" applyFill="1" applyBorder="1" applyAlignment="1">
      <alignment horizontal="center"/>
    </xf>
    <xf numFmtId="0" fontId="8" fillId="0" borderId="6" xfId="2" applyNumberFormat="1" applyFont="1" applyFill="1" applyBorder="1" applyAlignment="1">
      <alignment horizontal="left"/>
    </xf>
    <xf numFmtId="49" fontId="4" fillId="0" borderId="10" xfId="5" applyNumberFormat="1" applyFont="1" applyFill="1" applyBorder="1" applyAlignment="1">
      <alignment vertical="top"/>
    </xf>
    <xf numFmtId="49" fontId="4" fillId="0" borderId="11" xfId="3" applyNumberFormat="1" applyFont="1" applyFill="1" applyBorder="1" applyAlignment="1">
      <alignment vertical="top"/>
    </xf>
    <xf numFmtId="49" fontId="7" fillId="0" borderId="12" xfId="5" applyNumberFormat="1" applyFont="1" applyFill="1" applyBorder="1" applyAlignment="1">
      <alignment vertical="top"/>
    </xf>
    <xf numFmtId="0" fontId="4" fillId="0" borderId="11" xfId="2" applyFont="1" applyFill="1" applyBorder="1">
      <alignment horizontal="left"/>
    </xf>
    <xf numFmtId="0" fontId="8" fillId="0" borderId="11" xfId="2" applyNumberFormat="1" applyFont="1" applyFill="1" applyBorder="1" applyAlignment="1">
      <alignment horizontal="left"/>
    </xf>
    <xf numFmtId="0" fontId="4" fillId="0" borderId="12" xfId="2" applyFont="1" applyFill="1" applyBorder="1">
      <alignment horizontal="left"/>
    </xf>
    <xf numFmtId="0" fontId="4" fillId="4" borderId="2" xfId="2" applyFont="1" applyFill="1" applyBorder="1">
      <alignment horizontal="left"/>
    </xf>
    <xf numFmtId="0" fontId="4" fillId="4" borderId="3" xfId="2" applyFont="1" applyFill="1" applyBorder="1" applyAlignment="1"/>
    <xf numFmtId="0" fontId="4" fillId="4" borderId="4" xfId="2" applyNumberFormat="1" applyFont="1" applyFill="1" applyBorder="1" applyAlignment="1">
      <alignment horizontal="left"/>
    </xf>
    <xf numFmtId="0" fontId="4" fillId="4" borderId="5" xfId="2" applyFont="1" applyFill="1" applyBorder="1">
      <alignment horizontal="left"/>
    </xf>
    <xf numFmtId="0" fontId="4" fillId="4" borderId="0" xfId="2" applyFont="1" applyFill="1" applyBorder="1" applyAlignment="1"/>
    <xf numFmtId="0" fontId="4" fillId="4" borderId="6" xfId="2" applyNumberFormat="1" applyFont="1" applyFill="1" applyBorder="1" applyAlignment="1">
      <alignment horizontal="left"/>
    </xf>
    <xf numFmtId="0" fontId="4" fillId="4" borderId="10" xfId="2" applyFont="1" applyFill="1" applyBorder="1">
      <alignment horizontal="left"/>
    </xf>
    <xf numFmtId="0" fontId="4" fillId="4" borderId="11" xfId="2" applyFont="1" applyFill="1" applyBorder="1" applyAlignment="1"/>
    <xf numFmtId="0" fontId="4" fillId="4" borderId="12" xfId="2" applyNumberFormat="1" applyFont="1" applyFill="1" applyBorder="1" applyAlignment="1">
      <alignment horizontal="left"/>
    </xf>
    <xf numFmtId="0" fontId="10" fillId="0" borderId="0" xfId="2" applyFont="1">
      <alignment horizontal="left"/>
    </xf>
    <xf numFmtId="0" fontId="0" fillId="0" borderId="0" xfId="0" applyFill="1" applyBorder="1"/>
    <xf numFmtId="0" fontId="8" fillId="0" borderId="0" xfId="2" applyNumberFormat="1" applyFont="1" applyFill="1" applyBorder="1" applyAlignment="1">
      <alignment horizontal="left"/>
    </xf>
    <xf numFmtId="0" fontId="11" fillId="0" borderId="0" xfId="2" applyNumberFormat="1" applyFont="1" applyFill="1" applyBorder="1" applyAlignment="1">
      <alignment horizontal="left"/>
    </xf>
    <xf numFmtId="1" fontId="4" fillId="0" borderId="0" xfId="2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4" fillId="0" borderId="0" xfId="2" applyFont="1" applyFill="1" applyBorder="1" applyAlignment="1"/>
    <xf numFmtId="0" fontId="4" fillId="0" borderId="0" xfId="2" applyNumberFormat="1" applyFont="1" applyFill="1" applyBorder="1" applyAlignment="1">
      <alignment horizontal="left"/>
    </xf>
    <xf numFmtId="164" fontId="7" fillId="0" borderId="0" xfId="2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/>
    <xf numFmtId="0" fontId="0" fillId="2" borderId="1" xfId="0" applyFill="1" applyBorder="1" applyAlignment="1">
      <alignment horizontal="center"/>
    </xf>
    <xf numFmtId="0" fontId="12" fillId="5" borderId="1" xfId="0" applyFont="1" applyFill="1" applyBorder="1"/>
    <xf numFmtId="0" fontId="13" fillId="5" borderId="1" xfId="0" applyFont="1" applyFill="1" applyBorder="1"/>
    <xf numFmtId="0" fontId="14" fillId="0" borderId="1" xfId="0" applyFont="1" applyBorder="1" applyAlignment="1">
      <alignment vertical="top"/>
    </xf>
    <xf numFmtId="41" fontId="0" fillId="6" borderId="1" xfId="0" applyNumberFormat="1" applyFill="1" applyBorder="1"/>
    <xf numFmtId="0" fontId="0" fillId="0" borderId="0" xfId="0" applyFill="1" applyBorder="1" applyAlignment="1">
      <alignment horizontal="right"/>
    </xf>
    <xf numFmtId="0" fontId="15" fillId="0" borderId="0" xfId="2" applyFont="1" applyFill="1" applyBorder="1">
      <alignment horizontal="left"/>
    </xf>
    <xf numFmtId="41" fontId="1" fillId="0" borderId="0" xfId="0" applyNumberFormat="1" applyFont="1" applyFill="1" applyBorder="1"/>
    <xf numFmtId="41" fontId="0" fillId="3" borderId="1" xfId="0" applyNumberFormat="1" applyFill="1" applyBorder="1"/>
    <xf numFmtId="41" fontId="0" fillId="7" borderId="1" xfId="0" applyNumberFormat="1" applyFill="1" applyBorder="1"/>
  </cellXfs>
  <cellStyles count="9">
    <cellStyle name="Comma [0]" xfId="7"/>
    <cellStyle name="Currency [0]" xfId="8"/>
    <cellStyle name="Normal_Solver Example" xfId="5"/>
    <cellStyle name="Normal_SOLVER1" xfId="3"/>
    <cellStyle name="Normal_SOLVER2" xfId="2"/>
    <cellStyle name="Normal_SOLVER4" xfId="6"/>
    <cellStyle name="Обычный" xfId="0" builtinId="0"/>
    <cellStyle name="Обычный 2" xfId="1"/>
    <cellStyle name="Обычный 3" xf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</xdr:colOff>
      <xdr:row>0</xdr:row>
      <xdr:rowOff>6</xdr:rowOff>
    </xdr:from>
    <xdr:to>
      <xdr:col>23</xdr:col>
      <xdr:colOff>490941</xdr:colOff>
      <xdr:row>25</xdr:row>
      <xdr:rowOff>170414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9574" y="6"/>
          <a:ext cx="5342857" cy="48357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4;&#1080;&#1084;&#1072;\Downloads\!&#1052;&#1086;&#1088;&#1086;&#1079;&#1086;&#10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Microsoft%20Office\Office12\SAMPLES\SOLVSA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5"/>
      <sheetName val="Лист6"/>
      <sheetName val="Лист7"/>
      <sheetName val="Лист8"/>
      <sheetName val="Контрольная Работа"/>
      <sheetName val="Лист4"/>
      <sheetName val="Лист1 (2)"/>
      <sheetName val="Лист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E11" t="str">
            <v>T Крыло переднее левое</v>
          </cell>
          <cell r="G11" t="str">
            <v>B Бампер передний</v>
          </cell>
          <cell r="I11" t="str">
            <v>A Дверь передняя левая</v>
          </cell>
        </row>
        <row r="12">
          <cell r="E12" t="str">
            <v>T Зеркало заднего вида</v>
          </cell>
          <cell r="G12" t="str">
            <v>B Бампер задний</v>
          </cell>
          <cell r="I12" t="str">
            <v>A Крышка багажник</v>
          </cell>
        </row>
        <row r="13">
          <cell r="E13" t="str">
            <v>T Аккумулятор</v>
          </cell>
          <cell r="G13" t="str">
            <v>B Датчик холостого хода</v>
          </cell>
          <cell r="I13" t="str">
            <v>A Иммобилазер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аткий обзор"/>
      <sheetName val="Структура производства"/>
      <sheetName val="График занятости"/>
      <sheetName val="Управление капиталом"/>
      <sheetName val="Портфель ценных бумаг"/>
      <sheetName val="Проектирование цеп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G6">
            <v>9</v>
          </cell>
        </row>
        <row r="8">
          <cell r="G8" t="str">
            <v>0,05</v>
          </cell>
        </row>
        <row r="9">
          <cell r="G9">
            <v>8</v>
          </cell>
        </row>
        <row r="10">
          <cell r="G10">
            <v>1E-4</v>
          </cell>
        </row>
        <row r="12">
          <cell r="G12">
            <v>300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48"/>
  <sheetViews>
    <sheetView showGridLines="0" workbookViewId="0">
      <selection activeCell="K22" sqref="K22"/>
    </sheetView>
  </sheetViews>
  <sheetFormatPr defaultColWidth="7.5546875" defaultRowHeight="10.199999999999999" x14ac:dyDescent="0.2"/>
  <cols>
    <col min="1" max="1" width="9.88671875" style="5" customWidth="1"/>
    <col min="2" max="7" width="8.44140625" style="5" customWidth="1"/>
    <col min="8" max="8" width="16.33203125" style="4" customWidth="1"/>
    <col min="9" max="9" width="2.88671875" style="4" customWidth="1"/>
    <col min="10" max="10" width="3.33203125" style="4" customWidth="1"/>
    <col min="11" max="11" width="6.44140625" style="4" customWidth="1"/>
    <col min="12" max="12" width="6" style="4" customWidth="1"/>
    <col min="13" max="13" width="12" style="4" customWidth="1"/>
    <col min="14" max="16384" width="7.5546875" style="4"/>
  </cols>
  <sheetData>
    <row r="1" spans="1:13" ht="14.25" customHeight="1" thickBot="1" x14ac:dyDescent="0.3">
      <c r="A1" s="81" t="s">
        <v>60</v>
      </c>
    </row>
    <row r="2" spans="1:13" ht="12" customHeight="1" thickTop="1" x14ac:dyDescent="0.25">
      <c r="A2" s="80" t="s">
        <v>59</v>
      </c>
      <c r="B2" s="79"/>
      <c r="C2" s="79"/>
      <c r="D2" s="79"/>
      <c r="E2" s="79"/>
      <c r="F2" s="79"/>
      <c r="G2" s="79"/>
      <c r="H2" s="78"/>
      <c r="J2" s="12"/>
      <c r="K2" s="12"/>
      <c r="L2" s="12"/>
      <c r="M2" s="12"/>
    </row>
    <row r="3" spans="1:13" ht="10.5" customHeight="1" x14ac:dyDescent="0.25">
      <c r="A3" s="77" t="s">
        <v>58</v>
      </c>
      <c r="B3" s="76"/>
      <c r="C3" s="76"/>
      <c r="D3" s="76"/>
      <c r="E3" s="76"/>
      <c r="F3" s="76"/>
      <c r="G3" s="76"/>
      <c r="H3" s="75"/>
      <c r="J3" s="12"/>
      <c r="K3" s="12"/>
      <c r="L3" s="12"/>
      <c r="M3" s="12"/>
    </row>
    <row r="4" spans="1:13" ht="10.5" customHeight="1" thickBot="1" x14ac:dyDescent="0.3">
      <c r="A4" s="74" t="s">
        <v>57</v>
      </c>
      <c r="B4" s="73"/>
      <c r="C4" s="73"/>
      <c r="D4" s="73"/>
      <c r="E4" s="73"/>
      <c r="F4" s="73"/>
      <c r="G4" s="73"/>
      <c r="H4" s="72"/>
      <c r="J4" s="12"/>
      <c r="K4" s="12"/>
      <c r="L4" s="12"/>
      <c r="M4" s="12"/>
    </row>
    <row r="5" spans="1:13" ht="5.85" customHeight="1" thickTop="1" thickBot="1" x14ac:dyDescent="0.3">
      <c r="D5" s="4"/>
      <c r="J5" s="12"/>
      <c r="K5" s="12"/>
      <c r="L5" s="12"/>
      <c r="M5" s="12"/>
    </row>
    <row r="6" spans="1:13" ht="11.25" customHeight="1" thickTop="1" x14ac:dyDescent="0.2">
      <c r="A6" s="71"/>
      <c r="B6" s="69"/>
      <c r="C6" s="70" t="s">
        <v>56</v>
      </c>
      <c r="D6" s="69"/>
      <c r="E6" s="69"/>
      <c r="F6" s="69"/>
      <c r="G6" s="69"/>
      <c r="H6" s="24"/>
      <c r="J6" s="68" t="s">
        <v>55</v>
      </c>
      <c r="K6" s="67"/>
      <c r="L6" s="67"/>
      <c r="M6" s="66"/>
    </row>
    <row r="7" spans="1:13" ht="11.25" customHeight="1" thickBot="1" x14ac:dyDescent="0.25">
      <c r="A7" s="65" t="s">
        <v>42</v>
      </c>
      <c r="B7" s="64" t="s">
        <v>54</v>
      </c>
      <c r="C7" s="63" t="s">
        <v>53</v>
      </c>
      <c r="D7" s="63" t="s">
        <v>52</v>
      </c>
      <c r="E7" s="63" t="s">
        <v>51</v>
      </c>
      <c r="F7" s="63" t="s">
        <v>50</v>
      </c>
      <c r="G7" s="63" t="s">
        <v>49</v>
      </c>
      <c r="H7" s="31"/>
      <c r="J7" s="50"/>
      <c r="K7" s="62"/>
      <c r="L7" s="62"/>
      <c r="M7" s="47"/>
    </row>
    <row r="8" spans="1:13" ht="11.25" customHeight="1" thickTop="1" thickBot="1" x14ac:dyDescent="0.25">
      <c r="A8" s="30" t="s">
        <v>39</v>
      </c>
      <c r="B8" s="33">
        <f>SUM(C8:G8)</f>
        <v>5</v>
      </c>
      <c r="C8" s="61">
        <v>1</v>
      </c>
      <c r="D8" s="60">
        <v>1</v>
      </c>
      <c r="E8" s="60">
        <v>1</v>
      </c>
      <c r="F8" s="60">
        <v>1</v>
      </c>
      <c r="G8" s="59">
        <v>1</v>
      </c>
      <c r="H8" s="31"/>
      <c r="J8" s="50"/>
      <c r="K8" s="58"/>
      <c r="L8" s="48" t="s">
        <v>48</v>
      </c>
      <c r="M8" s="47"/>
    </row>
    <row r="9" spans="1:13" ht="11.25" customHeight="1" thickTop="1" thickBot="1" x14ac:dyDescent="0.25">
      <c r="A9" s="30" t="s">
        <v>38</v>
      </c>
      <c r="B9" s="32">
        <f>SUM(C9:G9)</f>
        <v>5</v>
      </c>
      <c r="C9" s="57">
        <v>1</v>
      </c>
      <c r="D9" s="26">
        <v>1</v>
      </c>
      <c r="E9" s="26">
        <v>1</v>
      </c>
      <c r="F9" s="26">
        <v>1</v>
      </c>
      <c r="G9" s="56">
        <v>1</v>
      </c>
      <c r="H9" s="31"/>
      <c r="J9" s="50"/>
      <c r="K9" s="48"/>
      <c r="L9" s="48"/>
      <c r="M9" s="47"/>
    </row>
    <row r="10" spans="1:13" ht="11.25" customHeight="1" thickTop="1" thickBot="1" x14ac:dyDescent="0.25">
      <c r="A10" s="30" t="s">
        <v>37</v>
      </c>
      <c r="B10" s="29">
        <f>SUM(C10:G10)</f>
        <v>5</v>
      </c>
      <c r="C10" s="55">
        <v>1</v>
      </c>
      <c r="D10" s="54">
        <v>1</v>
      </c>
      <c r="E10" s="54">
        <v>1</v>
      </c>
      <c r="F10" s="54">
        <v>1</v>
      </c>
      <c r="G10" s="53">
        <v>1</v>
      </c>
      <c r="H10" s="31"/>
      <c r="J10" s="50"/>
      <c r="K10" s="52"/>
      <c r="L10" s="48" t="s">
        <v>47</v>
      </c>
      <c r="M10" s="47"/>
    </row>
    <row r="11" spans="1:13" ht="11.25" customHeight="1" thickTop="1" thickBot="1" x14ac:dyDescent="0.25">
      <c r="A11" s="46"/>
      <c r="B11" s="26"/>
      <c r="C11" s="51" t="s">
        <v>46</v>
      </c>
      <c r="D11" s="51" t="s">
        <v>46</v>
      </c>
      <c r="E11" s="51" t="s">
        <v>46</v>
      </c>
      <c r="F11" s="51" t="s">
        <v>46</v>
      </c>
      <c r="G11" s="51" t="s">
        <v>46</v>
      </c>
      <c r="H11" s="31"/>
      <c r="J11" s="50"/>
      <c r="K11" s="48"/>
      <c r="L11" s="48"/>
      <c r="M11" s="47"/>
    </row>
    <row r="12" spans="1:13" ht="11.25" customHeight="1" thickTop="1" thickBot="1" x14ac:dyDescent="0.3">
      <c r="A12" s="30" t="s">
        <v>45</v>
      </c>
      <c r="B12" s="26"/>
      <c r="C12" s="40">
        <f>SUM(C8:C10)</f>
        <v>3</v>
      </c>
      <c r="D12" s="39">
        <f>SUM(D8:D10)</f>
        <v>3</v>
      </c>
      <c r="E12" s="39">
        <f>SUM(E8:E10)</f>
        <v>3</v>
      </c>
      <c r="F12" s="39">
        <f>SUM(F8:F10)</f>
        <v>3</v>
      </c>
      <c r="G12" s="38">
        <f>SUM(G8:G10)</f>
        <v>3</v>
      </c>
      <c r="H12" s="31"/>
      <c r="J12" s="50"/>
      <c r="K12" s="49"/>
      <c r="L12" s="48" t="s">
        <v>44</v>
      </c>
      <c r="M12" s="47"/>
    </row>
    <row r="13" spans="1:13" ht="11.25" customHeight="1" thickTop="1" thickBot="1" x14ac:dyDescent="0.25">
      <c r="A13" s="46"/>
      <c r="B13" s="26"/>
      <c r="C13" s="26"/>
      <c r="D13" s="26"/>
      <c r="E13" s="26"/>
      <c r="F13" s="26"/>
      <c r="G13" s="26"/>
      <c r="H13" s="31"/>
      <c r="J13" s="45"/>
      <c r="K13" s="44"/>
      <c r="L13" s="44"/>
      <c r="M13" s="43"/>
    </row>
    <row r="14" spans="1:13" ht="11.25" customHeight="1" thickTop="1" thickBot="1" x14ac:dyDescent="0.25">
      <c r="A14" s="42"/>
      <c r="B14" s="41" t="s">
        <v>43</v>
      </c>
      <c r="C14" s="40">
        <v>180</v>
      </c>
      <c r="D14" s="39">
        <v>80</v>
      </c>
      <c r="E14" s="39">
        <v>200</v>
      </c>
      <c r="F14" s="39">
        <v>160</v>
      </c>
      <c r="G14" s="38">
        <v>220</v>
      </c>
      <c r="H14" s="20"/>
    </row>
    <row r="15" spans="1:13" ht="11.25" customHeight="1" thickTop="1" thickBot="1" x14ac:dyDescent="0.25">
      <c r="A15" s="37" t="s">
        <v>42</v>
      </c>
      <c r="B15" s="36" t="s">
        <v>41</v>
      </c>
      <c r="C15" s="35" t="s">
        <v>40</v>
      </c>
      <c r="D15" s="34"/>
      <c r="E15" s="26"/>
      <c r="F15" s="26"/>
      <c r="G15" s="26"/>
      <c r="H15" s="24"/>
    </row>
    <row r="16" spans="1:13" ht="11.25" customHeight="1" thickTop="1" x14ac:dyDescent="0.2">
      <c r="A16" s="30" t="s">
        <v>39</v>
      </c>
      <c r="B16" s="33">
        <v>310</v>
      </c>
      <c r="C16" s="26">
        <v>10</v>
      </c>
      <c r="D16" s="26">
        <v>8</v>
      </c>
      <c r="E16" s="26">
        <v>6</v>
      </c>
      <c r="F16" s="26">
        <v>5</v>
      </c>
      <c r="G16" s="26">
        <v>4</v>
      </c>
      <c r="H16" s="31"/>
    </row>
    <row r="17" spans="1:11" ht="11.25" customHeight="1" x14ac:dyDescent="0.2">
      <c r="A17" s="30" t="s">
        <v>38</v>
      </c>
      <c r="B17" s="32">
        <v>260</v>
      </c>
      <c r="C17" s="26">
        <v>6</v>
      </c>
      <c r="D17" s="26">
        <v>5</v>
      </c>
      <c r="E17" s="26">
        <v>4</v>
      </c>
      <c r="F17" s="26">
        <v>3</v>
      </c>
      <c r="G17" s="26">
        <v>6</v>
      </c>
      <c r="H17" s="31"/>
    </row>
    <row r="18" spans="1:11" ht="11.25" customHeight="1" thickBot="1" x14ac:dyDescent="0.25">
      <c r="A18" s="30" t="s">
        <v>37</v>
      </c>
      <c r="B18" s="29">
        <v>280</v>
      </c>
      <c r="C18" s="28">
        <v>3</v>
      </c>
      <c r="D18" s="28">
        <v>4</v>
      </c>
      <c r="E18" s="28">
        <v>5</v>
      </c>
      <c r="F18" s="28">
        <v>5</v>
      </c>
      <c r="G18" s="28">
        <v>9</v>
      </c>
      <c r="H18" s="20"/>
    </row>
    <row r="19" spans="1:11" ht="11.25" customHeight="1" thickTop="1" thickBot="1" x14ac:dyDescent="0.25">
      <c r="A19" s="27"/>
      <c r="B19" s="26"/>
      <c r="C19" s="25"/>
      <c r="D19" s="25"/>
      <c r="E19" s="25"/>
      <c r="F19" s="25"/>
      <c r="G19" s="25"/>
      <c r="H19" s="24"/>
    </row>
    <row r="20" spans="1:11" ht="11.25" customHeight="1" thickTop="1" thickBot="1" x14ac:dyDescent="0.25">
      <c r="A20" s="23" t="s">
        <v>36</v>
      </c>
      <c r="B20" s="22">
        <f>SUM(C20:G20)</f>
        <v>83</v>
      </c>
      <c r="C20" s="21">
        <f>C8*C16+C9*C17+C10*C18</f>
        <v>19</v>
      </c>
      <c r="D20" s="21">
        <f>D8*D16+D9*D17+D10*D18</f>
        <v>17</v>
      </c>
      <c r="E20" s="21">
        <f>E8*E16+E9*E17+E10*E18</f>
        <v>15</v>
      </c>
      <c r="F20" s="21">
        <f>F8*F16+F9*F17+F10*F18</f>
        <v>13</v>
      </c>
      <c r="G20" s="21">
        <f>G8*G16+G9*G17+G10*G18</f>
        <v>19</v>
      </c>
      <c r="H20" s="20"/>
    </row>
    <row r="21" spans="1:11" ht="11.4" thickTop="1" thickBot="1" x14ac:dyDescent="0.25"/>
    <row r="22" spans="1:11" ht="14.25" customHeight="1" thickTop="1" x14ac:dyDescent="0.2">
      <c r="A22" s="19" t="s">
        <v>35</v>
      </c>
      <c r="B22" s="18"/>
      <c r="C22" s="18"/>
      <c r="D22" s="18"/>
      <c r="E22" s="18"/>
      <c r="F22" s="18"/>
      <c r="G22" s="18"/>
      <c r="H22" s="17"/>
    </row>
    <row r="23" spans="1:11" x14ac:dyDescent="0.2">
      <c r="A23" s="11" t="s">
        <v>34</v>
      </c>
      <c r="B23" s="10"/>
      <c r="C23" s="10"/>
      <c r="D23" s="10"/>
      <c r="E23" s="10"/>
      <c r="F23" s="10"/>
      <c r="G23" s="10"/>
      <c r="H23" s="9"/>
    </row>
    <row r="24" spans="1:11" x14ac:dyDescent="0.2">
      <c r="A24" s="11" t="s">
        <v>33</v>
      </c>
      <c r="B24" s="10"/>
      <c r="C24" s="10"/>
      <c r="D24" s="10"/>
      <c r="E24" s="10"/>
      <c r="F24" s="10"/>
      <c r="G24" s="10"/>
      <c r="H24" s="9"/>
    </row>
    <row r="25" spans="1:11" x14ac:dyDescent="0.2">
      <c r="A25" s="11" t="s">
        <v>32</v>
      </c>
      <c r="B25" s="10"/>
      <c r="C25" s="10"/>
      <c r="D25" s="10"/>
      <c r="E25" s="10"/>
      <c r="F25" s="10"/>
      <c r="G25" s="10"/>
      <c r="H25" s="9"/>
    </row>
    <row r="26" spans="1:11" x14ac:dyDescent="0.2">
      <c r="A26" s="11" t="s">
        <v>31</v>
      </c>
      <c r="B26" s="10"/>
      <c r="C26" s="10"/>
      <c r="D26" s="10"/>
      <c r="E26" s="10"/>
      <c r="F26" s="10"/>
      <c r="G26" s="10"/>
      <c r="H26" s="9"/>
    </row>
    <row r="27" spans="1:11" x14ac:dyDescent="0.2">
      <c r="A27" s="11"/>
      <c r="B27" s="10"/>
      <c r="C27" s="10"/>
      <c r="D27" s="10"/>
      <c r="E27" s="10"/>
      <c r="F27" s="10"/>
      <c r="G27" s="10"/>
      <c r="H27" s="9"/>
    </row>
    <row r="28" spans="1:11" s="13" customFormat="1" x14ac:dyDescent="0.2">
      <c r="A28" s="16" t="s">
        <v>30</v>
      </c>
      <c r="B28" s="15"/>
      <c r="C28" s="15"/>
      <c r="D28" s="15"/>
      <c r="E28" s="15"/>
      <c r="F28" s="15"/>
      <c r="G28" s="15"/>
      <c r="H28" s="14"/>
    </row>
    <row r="29" spans="1:11" ht="5.25" customHeight="1" x14ac:dyDescent="0.2">
      <c r="A29" s="11"/>
      <c r="B29" s="10"/>
      <c r="C29" s="10"/>
      <c r="D29" s="10"/>
      <c r="E29" s="10"/>
      <c r="F29" s="10"/>
      <c r="G29" s="10"/>
      <c r="H29" s="9"/>
    </row>
    <row r="30" spans="1:11" ht="13.2" x14ac:dyDescent="0.25">
      <c r="A30" s="11" t="s">
        <v>29</v>
      </c>
      <c r="B30" s="10"/>
      <c r="C30" s="10" t="s">
        <v>28</v>
      </c>
      <c r="D30" s="10"/>
      <c r="E30" s="10" t="s">
        <v>27</v>
      </c>
      <c r="F30" s="10"/>
      <c r="G30" s="10"/>
      <c r="H30" s="9"/>
      <c r="K30" s="12"/>
    </row>
    <row r="31" spans="1:11" ht="5.25" customHeight="1" x14ac:dyDescent="0.2">
      <c r="A31" s="11"/>
      <c r="B31" s="10"/>
      <c r="C31" s="10"/>
      <c r="D31" s="10"/>
      <c r="E31" s="10"/>
      <c r="F31" s="10"/>
      <c r="G31" s="10"/>
      <c r="H31" s="9"/>
    </row>
    <row r="32" spans="1:11" x14ac:dyDescent="0.2">
      <c r="A32" s="11" t="s">
        <v>26</v>
      </c>
      <c r="B32" s="10"/>
      <c r="C32" s="10" t="s">
        <v>25</v>
      </c>
      <c r="D32" s="10"/>
      <c r="E32" s="10" t="s">
        <v>24</v>
      </c>
      <c r="F32" s="10"/>
      <c r="G32" s="10"/>
      <c r="H32" s="9"/>
    </row>
    <row r="33" spans="1:8" x14ac:dyDescent="0.2">
      <c r="A33" s="11"/>
      <c r="B33" s="10"/>
      <c r="C33" s="10"/>
      <c r="D33" s="10"/>
      <c r="E33" s="10" t="s">
        <v>23</v>
      </c>
      <c r="F33" s="10"/>
      <c r="G33" s="10"/>
      <c r="H33" s="9"/>
    </row>
    <row r="34" spans="1:8" ht="5.25" customHeight="1" x14ac:dyDescent="0.2">
      <c r="A34" s="11"/>
      <c r="B34" s="10"/>
      <c r="C34" s="10"/>
      <c r="D34" s="10"/>
      <c r="E34" s="10"/>
      <c r="F34" s="10"/>
      <c r="G34" s="10"/>
      <c r="H34" s="9"/>
    </row>
    <row r="35" spans="1:8" x14ac:dyDescent="0.2">
      <c r="A35" s="11" t="s">
        <v>22</v>
      </c>
      <c r="B35" s="10"/>
      <c r="C35" s="10" t="s">
        <v>21</v>
      </c>
      <c r="D35" s="10"/>
      <c r="E35" s="10" t="s">
        <v>20</v>
      </c>
      <c r="F35" s="10"/>
      <c r="G35" s="10"/>
      <c r="H35" s="9"/>
    </row>
    <row r="36" spans="1:8" x14ac:dyDescent="0.2">
      <c r="A36" s="11"/>
      <c r="B36" s="10"/>
      <c r="C36" s="10"/>
      <c r="D36" s="10"/>
      <c r="E36" s="10" t="s">
        <v>19</v>
      </c>
      <c r="F36" s="10"/>
      <c r="G36" s="10"/>
      <c r="H36" s="9"/>
    </row>
    <row r="37" spans="1:8" ht="5.25" customHeight="1" x14ac:dyDescent="0.2">
      <c r="A37" s="11"/>
      <c r="B37" s="10"/>
      <c r="C37" s="10"/>
      <c r="D37" s="10"/>
      <c r="E37" s="10"/>
      <c r="F37" s="10"/>
      <c r="G37" s="10"/>
      <c r="H37" s="9"/>
    </row>
    <row r="38" spans="1:8" x14ac:dyDescent="0.2">
      <c r="A38" s="11"/>
      <c r="B38" s="10"/>
      <c r="C38" s="10" t="s">
        <v>18</v>
      </c>
      <c r="D38" s="10"/>
      <c r="E38" s="10" t="s">
        <v>17</v>
      </c>
      <c r="F38" s="10"/>
      <c r="G38" s="10"/>
      <c r="H38" s="9"/>
    </row>
    <row r="39" spans="1:8" x14ac:dyDescent="0.2">
      <c r="A39" s="11"/>
      <c r="B39" s="10"/>
      <c r="C39" s="10"/>
      <c r="D39" s="10"/>
      <c r="E39" s="10" t="s">
        <v>16</v>
      </c>
      <c r="F39" s="10"/>
      <c r="G39" s="10"/>
      <c r="H39" s="9"/>
    </row>
    <row r="40" spans="1:8" ht="5.25" customHeight="1" x14ac:dyDescent="0.2">
      <c r="A40" s="11"/>
      <c r="B40" s="10"/>
      <c r="C40" s="10"/>
      <c r="D40" s="10"/>
      <c r="E40" s="10"/>
      <c r="F40" s="10"/>
      <c r="G40" s="10"/>
      <c r="H40" s="9"/>
    </row>
    <row r="41" spans="1:8" x14ac:dyDescent="0.2">
      <c r="A41" s="11"/>
      <c r="B41" s="10"/>
      <c r="C41" s="10" t="s">
        <v>15</v>
      </c>
      <c r="D41" s="10"/>
      <c r="E41" s="10" t="s">
        <v>14</v>
      </c>
      <c r="F41" s="10"/>
      <c r="G41" s="10"/>
      <c r="H41" s="9"/>
    </row>
    <row r="42" spans="1:8" ht="3.6" customHeight="1" x14ac:dyDescent="0.2">
      <c r="A42" s="11"/>
      <c r="B42" s="10"/>
      <c r="C42" s="10"/>
      <c r="D42" s="10"/>
      <c r="E42" s="10"/>
      <c r="F42" s="10"/>
      <c r="G42" s="10"/>
      <c r="H42" s="9"/>
    </row>
    <row r="43" spans="1:8" x14ac:dyDescent="0.2">
      <c r="A43" s="11"/>
      <c r="B43" s="10"/>
      <c r="C43" s="10"/>
      <c r="D43" s="10"/>
      <c r="E43" s="10"/>
      <c r="F43" s="10"/>
      <c r="G43" s="10"/>
      <c r="H43" s="9"/>
    </row>
    <row r="44" spans="1:8" x14ac:dyDescent="0.2">
      <c r="A44" s="11" t="s">
        <v>13</v>
      </c>
      <c r="B44" s="10"/>
      <c r="C44" s="10"/>
      <c r="D44" s="10"/>
      <c r="E44" s="10"/>
      <c r="F44" s="10"/>
      <c r="G44" s="10"/>
      <c r="H44" s="9"/>
    </row>
    <row r="45" spans="1:8" x14ac:dyDescent="0.2">
      <c r="A45" s="11" t="s">
        <v>12</v>
      </c>
      <c r="B45" s="10"/>
      <c r="C45" s="10"/>
      <c r="D45" s="10"/>
      <c r="E45" s="10"/>
      <c r="F45" s="10"/>
      <c r="G45" s="10"/>
      <c r="H45" s="9"/>
    </row>
    <row r="46" spans="1:8" x14ac:dyDescent="0.2">
      <c r="A46" s="11" t="s">
        <v>11</v>
      </c>
      <c r="B46" s="10"/>
      <c r="C46" s="10"/>
      <c r="D46" s="10"/>
      <c r="E46" s="10"/>
      <c r="F46" s="10"/>
      <c r="G46" s="10"/>
      <c r="H46" s="9"/>
    </row>
    <row r="47" spans="1:8" ht="5.25" customHeight="1" thickBot="1" x14ac:dyDescent="0.25">
      <c r="A47" s="8"/>
      <c r="B47" s="7"/>
      <c r="C47" s="7"/>
      <c r="D47" s="7"/>
      <c r="E47" s="7"/>
      <c r="F47" s="7"/>
      <c r="G47" s="7"/>
      <c r="H47" s="6"/>
    </row>
    <row r="48" spans="1:8" ht="10.8" thickTop="1" x14ac:dyDescent="0.2"/>
  </sheetData>
  <printOptions gridLinesSet="0"/>
  <pageMargins left="0.75" right="0.75" top="1" bottom="1" header="0.5" footer="0.5"/>
  <pageSetup orientation="portrait" horizontalDpi="4294967292" verticalDpi="4294967292" r:id="rId1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34"/>
  <sheetViews>
    <sheetView tabSelected="1" zoomScale="98" zoomScaleNormal="98" workbookViewId="0">
      <selection activeCell="G27" sqref="G27"/>
    </sheetView>
  </sheetViews>
  <sheetFormatPr defaultRowHeight="14.4" x14ac:dyDescent="0.3"/>
  <cols>
    <col min="1" max="1" width="5.5546875" customWidth="1"/>
    <col min="2" max="2" width="8.44140625" customWidth="1"/>
    <col min="3" max="7" width="9.88671875" bestFit="1" customWidth="1"/>
    <col min="8" max="8" width="5.77734375" customWidth="1"/>
    <col min="9" max="9" width="8.33203125" customWidth="1"/>
    <col min="10" max="14" width="9.88671875" bestFit="1" customWidth="1"/>
    <col min="15" max="15" width="5.77734375" customWidth="1"/>
  </cols>
  <sheetData>
    <row r="1" spans="1:14" x14ac:dyDescent="0.3">
      <c r="B1" s="3" t="s">
        <v>65</v>
      </c>
      <c r="I1" s="3" t="s">
        <v>63</v>
      </c>
    </row>
    <row r="2" spans="1:14" x14ac:dyDescent="0.3">
      <c r="B2" s="1"/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I2" s="94" t="s">
        <v>62</v>
      </c>
      <c r="J2" s="92" t="s">
        <v>4</v>
      </c>
      <c r="K2" s="92" t="s">
        <v>5</v>
      </c>
      <c r="L2" s="92" t="s">
        <v>6</v>
      </c>
      <c r="M2" s="92" t="s">
        <v>7</v>
      </c>
      <c r="N2" s="92" t="s">
        <v>8</v>
      </c>
    </row>
    <row r="3" spans="1:14" x14ac:dyDescent="0.3">
      <c r="B3" s="2" t="s">
        <v>0</v>
      </c>
      <c r="C3" s="99">
        <v>45</v>
      </c>
      <c r="D3" s="99">
        <v>40</v>
      </c>
      <c r="E3" s="99">
        <v>50</v>
      </c>
      <c r="F3" s="99">
        <v>50</v>
      </c>
      <c r="G3" s="99">
        <v>25</v>
      </c>
      <c r="I3" s="93" t="s">
        <v>0</v>
      </c>
      <c r="J3" s="95">
        <f>J15+J22</f>
        <v>45</v>
      </c>
      <c r="K3" s="95">
        <f t="shared" ref="K3:N3" si="0">K15+K22</f>
        <v>40</v>
      </c>
      <c r="L3" s="95">
        <f t="shared" si="0"/>
        <v>50</v>
      </c>
      <c r="M3" s="95">
        <f t="shared" si="0"/>
        <v>50</v>
      </c>
      <c r="N3" s="95">
        <f t="shared" si="0"/>
        <v>25</v>
      </c>
    </row>
    <row r="4" spans="1:14" x14ac:dyDescent="0.3">
      <c r="B4" s="2" t="s">
        <v>1</v>
      </c>
      <c r="C4" s="99">
        <v>55</v>
      </c>
      <c r="D4" s="99">
        <v>30</v>
      </c>
      <c r="E4" s="99">
        <v>40</v>
      </c>
      <c r="F4" s="99">
        <v>60</v>
      </c>
      <c r="G4" s="99">
        <v>20</v>
      </c>
      <c r="I4" s="93" t="s">
        <v>1</v>
      </c>
      <c r="J4" s="95">
        <f t="shared" ref="J4:N4" si="1">J16+J23</f>
        <v>55</v>
      </c>
      <c r="K4" s="95">
        <f t="shared" si="1"/>
        <v>30</v>
      </c>
      <c r="L4" s="95">
        <f t="shared" si="1"/>
        <v>40</v>
      </c>
      <c r="M4" s="95">
        <f t="shared" si="1"/>
        <v>60</v>
      </c>
      <c r="N4" s="95">
        <f t="shared" si="1"/>
        <v>20</v>
      </c>
    </row>
    <row r="5" spans="1:14" x14ac:dyDescent="0.3">
      <c r="B5" s="2" t="s">
        <v>2</v>
      </c>
      <c r="C5" s="99">
        <v>50</v>
      </c>
      <c r="D5" s="99">
        <v>30</v>
      </c>
      <c r="E5" s="99">
        <v>25</v>
      </c>
      <c r="F5" s="99">
        <v>40</v>
      </c>
      <c r="G5" s="99">
        <v>20</v>
      </c>
      <c r="I5" s="93" t="s">
        <v>2</v>
      </c>
      <c r="J5" s="95">
        <f t="shared" ref="J5:N5" si="2">J17+J24</f>
        <v>50</v>
      </c>
      <c r="K5" s="95">
        <f t="shared" si="2"/>
        <v>30</v>
      </c>
      <c r="L5" s="95">
        <f t="shared" si="2"/>
        <v>25</v>
      </c>
      <c r="M5" s="95">
        <f t="shared" si="2"/>
        <v>40</v>
      </c>
      <c r="N5" s="95">
        <f t="shared" si="2"/>
        <v>20</v>
      </c>
    </row>
    <row r="6" spans="1:14" x14ac:dyDescent="0.3">
      <c r="B6" s="2" t="s">
        <v>3</v>
      </c>
      <c r="C6" s="99">
        <v>40</v>
      </c>
      <c r="D6" s="99">
        <v>35</v>
      </c>
      <c r="E6" s="99">
        <v>20</v>
      </c>
      <c r="F6" s="99">
        <v>30</v>
      </c>
      <c r="G6" s="99">
        <v>25</v>
      </c>
      <c r="I6" s="93" t="s">
        <v>3</v>
      </c>
      <c r="J6" s="95">
        <f t="shared" ref="J6:N6" si="3">J18+J25</f>
        <v>40</v>
      </c>
      <c r="K6" s="95">
        <f t="shared" si="3"/>
        <v>35</v>
      </c>
      <c r="L6" s="95">
        <f t="shared" si="3"/>
        <v>20</v>
      </c>
      <c r="M6" s="95">
        <f t="shared" si="3"/>
        <v>30</v>
      </c>
      <c r="N6" s="95">
        <f t="shared" si="3"/>
        <v>25</v>
      </c>
    </row>
    <row r="8" spans="1:14" x14ac:dyDescent="0.3">
      <c r="B8" s="3" t="s">
        <v>64</v>
      </c>
    </row>
    <row r="9" spans="1:14" x14ac:dyDescent="0.3">
      <c r="B9" s="1"/>
      <c r="C9" s="2" t="s">
        <v>4</v>
      </c>
      <c r="D9" s="2" t="s">
        <v>5</v>
      </c>
      <c r="E9" s="2" t="s">
        <v>6</v>
      </c>
      <c r="F9" s="2" t="s">
        <v>7</v>
      </c>
      <c r="G9" s="2" t="s">
        <v>8</v>
      </c>
      <c r="I9" s="91" t="s">
        <v>61</v>
      </c>
    </row>
    <row r="10" spans="1:14" x14ac:dyDescent="0.3">
      <c r="B10" s="2" t="s">
        <v>9</v>
      </c>
      <c r="C10" s="99">
        <v>1</v>
      </c>
      <c r="D10" s="99">
        <v>2</v>
      </c>
      <c r="E10" s="99">
        <v>6</v>
      </c>
      <c r="F10" s="99">
        <v>4</v>
      </c>
      <c r="G10" s="99">
        <v>2</v>
      </c>
      <c r="I10" s="99">
        <v>100</v>
      </c>
    </row>
    <row r="11" spans="1:14" x14ac:dyDescent="0.3">
      <c r="B11" s="2" t="s">
        <v>10</v>
      </c>
      <c r="C11" s="99">
        <v>2</v>
      </c>
      <c r="D11" s="99">
        <v>1</v>
      </c>
      <c r="E11" s="99">
        <v>5</v>
      </c>
      <c r="F11" s="99">
        <v>3</v>
      </c>
      <c r="G11" s="99">
        <v>1</v>
      </c>
      <c r="I11" s="99">
        <v>15</v>
      </c>
    </row>
    <row r="13" spans="1:14" x14ac:dyDescent="0.3">
      <c r="A13" s="3"/>
      <c r="B13" s="3" t="s">
        <v>68</v>
      </c>
      <c r="I13" s="3" t="s">
        <v>70</v>
      </c>
    </row>
    <row r="14" spans="1:14" x14ac:dyDescent="0.3">
      <c r="B14" s="94"/>
      <c r="C14" s="92" t="s">
        <v>4</v>
      </c>
      <c r="D14" s="92" t="s">
        <v>5</v>
      </c>
      <c r="E14" s="92" t="s">
        <v>6</v>
      </c>
      <c r="F14" s="92" t="s">
        <v>7</v>
      </c>
      <c r="G14" s="92" t="s">
        <v>8</v>
      </c>
      <c r="I14" s="94"/>
      <c r="J14" s="92" t="s">
        <v>4</v>
      </c>
      <c r="K14" s="92" t="s">
        <v>5</v>
      </c>
      <c r="L14" s="92" t="s">
        <v>6</v>
      </c>
      <c r="M14" s="92" t="s">
        <v>7</v>
      </c>
      <c r="N14" s="92" t="s">
        <v>8</v>
      </c>
    </row>
    <row r="15" spans="1:14" x14ac:dyDescent="0.3">
      <c r="A15" s="82"/>
      <c r="B15" s="93" t="s">
        <v>0</v>
      </c>
      <c r="C15" s="95">
        <f>C$10*J15</f>
        <v>45</v>
      </c>
      <c r="D15" s="95">
        <f t="shared" ref="D15:F15" si="4">D$10*K15</f>
        <v>50</v>
      </c>
      <c r="E15" s="95">
        <f t="shared" si="4"/>
        <v>210</v>
      </c>
      <c r="F15" s="95">
        <f t="shared" si="4"/>
        <v>140</v>
      </c>
      <c r="G15" s="95">
        <f>G$10*N15</f>
        <v>20</v>
      </c>
      <c r="H15" s="82"/>
      <c r="I15" s="93" t="s">
        <v>0</v>
      </c>
      <c r="J15" s="100">
        <v>45</v>
      </c>
      <c r="K15" s="100">
        <v>25</v>
      </c>
      <c r="L15" s="100">
        <v>35</v>
      </c>
      <c r="M15" s="100">
        <v>35</v>
      </c>
      <c r="N15" s="100">
        <v>10</v>
      </c>
    </row>
    <row r="16" spans="1:14" x14ac:dyDescent="0.3">
      <c r="A16" s="82"/>
      <c r="B16" s="93" t="s">
        <v>1</v>
      </c>
      <c r="C16" s="95">
        <f t="shared" ref="C16:C18" si="5">C$10*J16</f>
        <v>55</v>
      </c>
      <c r="D16" s="95">
        <f t="shared" ref="D16:D18" si="6">D$10*K16</f>
        <v>30</v>
      </c>
      <c r="E16" s="95">
        <f t="shared" ref="E16:E18" si="7">E$10*L16</f>
        <v>150</v>
      </c>
      <c r="F16" s="95">
        <f t="shared" ref="F16:F18" si="8">F$10*M16</f>
        <v>180</v>
      </c>
      <c r="G16" s="95">
        <f t="shared" ref="G16:G17" si="9">G$10*N16</f>
        <v>10</v>
      </c>
      <c r="H16" s="82"/>
      <c r="I16" s="93" t="s">
        <v>1</v>
      </c>
      <c r="J16" s="100">
        <v>55</v>
      </c>
      <c r="K16" s="100">
        <v>15</v>
      </c>
      <c r="L16" s="100">
        <v>25</v>
      </c>
      <c r="M16" s="100">
        <v>45</v>
      </c>
      <c r="N16" s="100">
        <v>5</v>
      </c>
    </row>
    <row r="17" spans="1:14" x14ac:dyDescent="0.3">
      <c r="A17" s="83"/>
      <c r="B17" s="93" t="s">
        <v>2</v>
      </c>
      <c r="C17" s="95">
        <f t="shared" si="5"/>
        <v>50</v>
      </c>
      <c r="D17" s="95">
        <f t="shared" si="6"/>
        <v>30</v>
      </c>
      <c r="E17" s="95">
        <f t="shared" si="7"/>
        <v>60</v>
      </c>
      <c r="F17" s="95">
        <f t="shared" si="8"/>
        <v>100</v>
      </c>
      <c r="G17" s="95">
        <f t="shared" si="9"/>
        <v>10</v>
      </c>
      <c r="H17" s="34"/>
      <c r="I17" s="93" t="s">
        <v>2</v>
      </c>
      <c r="J17" s="100">
        <v>50</v>
      </c>
      <c r="K17" s="100">
        <v>15</v>
      </c>
      <c r="L17" s="100">
        <v>10</v>
      </c>
      <c r="M17" s="100">
        <v>25</v>
      </c>
      <c r="N17" s="100">
        <v>5</v>
      </c>
    </row>
    <row r="18" spans="1:14" x14ac:dyDescent="0.3">
      <c r="A18" s="84"/>
      <c r="B18" s="93" t="s">
        <v>3</v>
      </c>
      <c r="C18" s="95">
        <f t="shared" si="5"/>
        <v>40</v>
      </c>
      <c r="D18" s="95">
        <f t="shared" si="6"/>
        <v>40</v>
      </c>
      <c r="E18" s="95">
        <f t="shared" si="7"/>
        <v>30</v>
      </c>
      <c r="F18" s="95">
        <f t="shared" si="8"/>
        <v>60</v>
      </c>
      <c r="G18" s="95">
        <f>G$10*N18</f>
        <v>20</v>
      </c>
      <c r="H18" s="34"/>
      <c r="I18" s="93" t="s">
        <v>3</v>
      </c>
      <c r="J18" s="100">
        <v>40</v>
      </c>
      <c r="K18" s="100">
        <v>20</v>
      </c>
      <c r="L18" s="100">
        <v>5</v>
      </c>
      <c r="M18" s="100">
        <v>15</v>
      </c>
      <c r="N18" s="100">
        <v>10</v>
      </c>
    </row>
    <row r="19" spans="1:14" x14ac:dyDescent="0.3">
      <c r="A19" s="84"/>
      <c r="B19" s="85"/>
      <c r="C19" s="82"/>
      <c r="D19" s="82"/>
      <c r="E19" s="82"/>
      <c r="F19" s="82"/>
      <c r="G19" s="82"/>
      <c r="H19" s="34"/>
      <c r="I19" s="82"/>
      <c r="J19" s="82"/>
      <c r="K19" s="82"/>
    </row>
    <row r="20" spans="1:14" x14ac:dyDescent="0.3">
      <c r="A20" s="84"/>
      <c r="B20" s="3" t="s">
        <v>69</v>
      </c>
      <c r="H20" s="34"/>
      <c r="I20" s="3" t="s">
        <v>71</v>
      </c>
      <c r="J20" s="82"/>
      <c r="K20" s="82"/>
    </row>
    <row r="21" spans="1:14" x14ac:dyDescent="0.3">
      <c r="A21" s="86"/>
      <c r="B21" s="94"/>
      <c r="C21" s="92" t="s">
        <v>4</v>
      </c>
      <c r="D21" s="92" t="s">
        <v>5</v>
      </c>
      <c r="E21" s="92" t="s">
        <v>6</v>
      </c>
      <c r="F21" s="92" t="s">
        <v>7</v>
      </c>
      <c r="G21" s="92" t="s">
        <v>8</v>
      </c>
      <c r="I21" s="94"/>
      <c r="J21" s="92" t="s">
        <v>4</v>
      </c>
      <c r="K21" s="92" t="s">
        <v>5</v>
      </c>
      <c r="L21" s="92" t="s">
        <v>6</v>
      </c>
      <c r="M21" s="92" t="s">
        <v>7</v>
      </c>
      <c r="N21" s="92" t="s">
        <v>8</v>
      </c>
    </row>
    <row r="22" spans="1:14" x14ac:dyDescent="0.3">
      <c r="A22" s="82"/>
      <c r="B22" s="93" t="s">
        <v>0</v>
      </c>
      <c r="C22" s="95">
        <f>C$11*J22</f>
        <v>0</v>
      </c>
      <c r="D22" s="95">
        <f t="shared" ref="D22:G22" si="10">D$11*K22</f>
        <v>15</v>
      </c>
      <c r="E22" s="95">
        <f t="shared" si="10"/>
        <v>75</v>
      </c>
      <c r="F22" s="95">
        <f t="shared" si="10"/>
        <v>45</v>
      </c>
      <c r="G22" s="95">
        <f t="shared" si="10"/>
        <v>15</v>
      </c>
      <c r="H22" s="82"/>
      <c r="I22" s="93" t="s">
        <v>0</v>
      </c>
      <c r="J22" s="100">
        <v>0</v>
      </c>
      <c r="K22" s="100">
        <v>15</v>
      </c>
      <c r="L22" s="100">
        <v>15</v>
      </c>
      <c r="M22" s="100">
        <v>15</v>
      </c>
      <c r="N22" s="100">
        <v>15</v>
      </c>
    </row>
    <row r="23" spans="1:14" x14ac:dyDescent="0.3">
      <c r="A23" s="87"/>
      <c r="B23" s="93" t="s">
        <v>1</v>
      </c>
      <c r="C23" s="95">
        <f t="shared" ref="C23:C25" si="11">C$11*J23</f>
        <v>0</v>
      </c>
      <c r="D23" s="95">
        <f t="shared" ref="D23:D25" si="12">D$11*K23</f>
        <v>15</v>
      </c>
      <c r="E23" s="95">
        <f t="shared" ref="E23:E25" si="13">E$11*L23</f>
        <v>75</v>
      </c>
      <c r="F23" s="95">
        <f t="shared" ref="F23:F25" si="14">F$11*M23</f>
        <v>45</v>
      </c>
      <c r="G23" s="95">
        <f t="shared" ref="G23:G24" si="15">G$11*N23</f>
        <v>15</v>
      </c>
      <c r="H23" s="82"/>
      <c r="I23" s="93" t="s">
        <v>1</v>
      </c>
      <c r="J23" s="100">
        <v>0</v>
      </c>
      <c r="K23" s="100">
        <v>15</v>
      </c>
      <c r="L23" s="100">
        <v>15</v>
      </c>
      <c r="M23" s="100">
        <v>15</v>
      </c>
      <c r="N23" s="100">
        <v>15</v>
      </c>
    </row>
    <row r="24" spans="1:14" x14ac:dyDescent="0.3">
      <c r="A24" s="88"/>
      <c r="B24" s="93" t="s">
        <v>2</v>
      </c>
      <c r="C24" s="95">
        <f t="shared" si="11"/>
        <v>0</v>
      </c>
      <c r="D24" s="95">
        <f t="shared" si="12"/>
        <v>15</v>
      </c>
      <c r="E24" s="95">
        <f t="shared" si="13"/>
        <v>75</v>
      </c>
      <c r="F24" s="95">
        <f t="shared" si="14"/>
        <v>45</v>
      </c>
      <c r="G24" s="95">
        <f t="shared" si="15"/>
        <v>15</v>
      </c>
      <c r="H24" s="34"/>
      <c r="I24" s="93" t="s">
        <v>2</v>
      </c>
      <c r="J24" s="100">
        <v>0</v>
      </c>
      <c r="K24" s="100">
        <v>15</v>
      </c>
      <c r="L24" s="100">
        <v>15</v>
      </c>
      <c r="M24" s="100">
        <v>15</v>
      </c>
      <c r="N24" s="100">
        <v>15</v>
      </c>
    </row>
    <row r="25" spans="1:14" x14ac:dyDescent="0.3">
      <c r="A25" s="87"/>
      <c r="B25" s="93" t="s">
        <v>3</v>
      </c>
      <c r="C25" s="95">
        <f t="shared" si="11"/>
        <v>0</v>
      </c>
      <c r="D25" s="95">
        <f t="shared" si="12"/>
        <v>15</v>
      </c>
      <c r="E25" s="95">
        <f t="shared" si="13"/>
        <v>75</v>
      </c>
      <c r="F25" s="95">
        <f t="shared" si="14"/>
        <v>45</v>
      </c>
      <c r="G25" s="95">
        <f>G$11*N25</f>
        <v>15</v>
      </c>
      <c r="H25" s="34"/>
      <c r="I25" s="93" t="s">
        <v>3</v>
      </c>
      <c r="J25" s="100">
        <v>0</v>
      </c>
      <c r="K25" s="100">
        <v>15</v>
      </c>
      <c r="L25" s="100">
        <v>15</v>
      </c>
      <c r="M25" s="100">
        <v>15</v>
      </c>
      <c r="N25" s="100">
        <v>15</v>
      </c>
    </row>
    <row r="26" spans="1:14" x14ac:dyDescent="0.3">
      <c r="A26" s="84"/>
      <c r="B26" s="85"/>
      <c r="C26" s="82"/>
      <c r="D26" s="82"/>
      <c r="E26" s="82"/>
      <c r="F26" s="82"/>
      <c r="G26" s="82"/>
      <c r="H26" s="34"/>
      <c r="I26" s="82"/>
      <c r="J26" s="82"/>
      <c r="K26" s="82"/>
    </row>
    <row r="27" spans="1:14" x14ac:dyDescent="0.3">
      <c r="A27" s="84"/>
      <c r="B27" s="85"/>
      <c r="C27" s="82"/>
      <c r="D27" s="82"/>
      <c r="E27" s="82"/>
      <c r="F27" s="96" t="s">
        <v>66</v>
      </c>
      <c r="G27" s="98">
        <f>SUM(C15:G18,C22:G25)</f>
        <v>1930</v>
      </c>
      <c r="H27" s="97" t="s">
        <v>67</v>
      </c>
      <c r="I27" s="82"/>
      <c r="J27" s="82"/>
      <c r="K27" s="82"/>
    </row>
    <row r="28" spans="1:14" x14ac:dyDescent="0.3">
      <c r="A28" s="88"/>
      <c r="B28" s="85"/>
      <c r="C28" s="26"/>
      <c r="D28" s="26"/>
      <c r="E28" s="26"/>
      <c r="F28" s="26"/>
      <c r="G28" s="26"/>
      <c r="H28" s="34"/>
      <c r="I28" s="82"/>
      <c r="J28" s="82"/>
      <c r="K28" s="82"/>
    </row>
    <row r="29" spans="1:14" x14ac:dyDescent="0.3">
      <c r="A29" s="87"/>
      <c r="B29" s="26"/>
      <c r="C29" s="26"/>
      <c r="D29" s="26"/>
      <c r="E29" s="26"/>
      <c r="F29" s="26"/>
      <c r="G29" s="26"/>
      <c r="H29" s="34"/>
      <c r="I29" s="82"/>
      <c r="J29" s="82"/>
      <c r="K29" s="82"/>
    </row>
    <row r="30" spans="1:14" x14ac:dyDescent="0.3">
      <c r="A30" s="83"/>
      <c r="B30" s="89"/>
      <c r="C30" s="90"/>
      <c r="D30" s="90"/>
      <c r="E30" s="90"/>
      <c r="F30" s="90"/>
      <c r="G30" s="90"/>
      <c r="H30" s="34"/>
      <c r="I30" s="82"/>
      <c r="J30" s="82"/>
      <c r="K30" s="82"/>
    </row>
    <row r="31" spans="1:14" x14ac:dyDescent="0.3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</row>
    <row r="32" spans="1:14" x14ac:dyDescent="0.3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</row>
    <row r="33" spans="1:11" x14ac:dyDescent="0.3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</row>
    <row r="34" spans="1:11" x14ac:dyDescent="0.3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Транспортная задача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2015-05-23T22:30:20Z</dcterms:modified>
</cp:coreProperties>
</file>