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Otaman_B\Desktop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l="1"/>
  <c r="F6" i="1" s="1"/>
  <c r="F7" i="1" s="1"/>
  <c r="E63" i="1"/>
  <c r="H6" i="1" l="1"/>
  <c r="F8" i="1"/>
  <c r="F9" i="1" s="1"/>
  <c r="F10" i="1" s="1"/>
  <c r="H7" i="1"/>
  <c r="H5" i="1"/>
  <c r="G6" i="1"/>
  <c r="I6" i="1" s="1"/>
  <c r="G5" i="1"/>
  <c r="I5" i="1" l="1"/>
  <c r="F11" i="1"/>
  <c r="G7" i="1"/>
  <c r="I7" i="1" s="1"/>
  <c r="H8" i="1"/>
  <c r="G8" i="1"/>
  <c r="G9" i="1"/>
  <c r="F12" i="1" l="1"/>
  <c r="F13" i="1" s="1"/>
  <c r="I8" i="1"/>
  <c r="H9" i="1"/>
  <c r="I9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G10" i="1"/>
  <c r="H10" i="1"/>
  <c r="G11" i="1" l="1"/>
  <c r="I10" i="1"/>
  <c r="H12" i="1"/>
  <c r="G12" i="1"/>
  <c r="G13" i="1"/>
  <c r="H13" i="1"/>
  <c r="I12" i="1" l="1"/>
  <c r="I13" i="1"/>
  <c r="H11" i="1"/>
  <c r="I11" i="1" l="1"/>
  <c r="H15" i="1"/>
  <c r="G15" i="1"/>
  <c r="I15" i="1" l="1"/>
  <c r="G16" i="1"/>
  <c r="H16" i="1"/>
  <c r="I16" i="1" l="1"/>
  <c r="H17" i="1"/>
  <c r="G17" i="1"/>
  <c r="I17" i="1" l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l="1"/>
  <c r="H42" i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l="1"/>
  <c r="H54" i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H59" i="1"/>
  <c r="I59" i="1" l="1"/>
  <c r="G60" i="1"/>
  <c r="H60" i="1"/>
  <c r="I60" i="1" l="1"/>
  <c r="H61" i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  <c r="M24" i="1" l="1"/>
  <c r="M26" i="1"/>
  <c r="M25" i="1"/>
  <c r="M29" i="1"/>
  <c r="M30" i="1" l="1"/>
  <c r="M28" i="1"/>
  <c r="M27" i="1"/>
</calcChain>
</file>

<file path=xl/sharedStrings.xml><?xml version="1.0" encoding="utf-8"?>
<sst xmlns="http://schemas.openxmlformats.org/spreadsheetml/2006/main" count="11" uniqueCount="11">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</sst>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93108864"/>
        <c:axId val="-1993102336"/>
      </c:lineChart>
      <c:catAx>
        <c:axId val="-19931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93102336"/>
        <c:crosses val="autoZero"/>
        <c:auto val="1"/>
        <c:lblAlgn val="ctr"/>
        <c:lblOffset val="100"/>
        <c:noMultiLvlLbl val="0"/>
      </c:catAx>
      <c:valAx>
        <c:axId val="-199310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9310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Лист1!$D$5:$D$63</c:f>
              <c:numCache>
                <c:formatCode>0.0000</c:formatCode>
                <c:ptCount val="59"/>
                <c:pt idx="0">
                  <c:v>1.4902</c:v>
                </c:pt>
                <c:pt idx="1">
                  <c:v>1.4923999999999999</c:v>
                </c:pt>
                <c:pt idx="2">
                  <c:v>1.4896</c:v>
                </c:pt>
                <c:pt idx="3">
                  <c:v>1.4941</c:v>
                </c:pt>
                <c:pt idx="4">
                  <c:v>1.4924999999999999</c:v>
                </c:pt>
                <c:pt idx="5">
                  <c:v>1.5034000000000001</c:v>
                </c:pt>
                <c:pt idx="6">
                  <c:v>1.5022</c:v>
                </c:pt>
                <c:pt idx="7">
                  <c:v>1.5</c:v>
                </c:pt>
                <c:pt idx="8">
                  <c:v>1.4856</c:v>
                </c:pt>
                <c:pt idx="9">
                  <c:v>1.4807999999999999</c:v>
                </c:pt>
                <c:pt idx="10">
                  <c:v>1.4718</c:v>
                </c:pt>
                <c:pt idx="11">
                  <c:v>1.4843</c:v>
                </c:pt>
                <c:pt idx="12">
                  <c:v>1.4726999999999999</c:v>
                </c:pt>
                <c:pt idx="13">
                  <c:v>1.4750000000000001</c:v>
                </c:pt>
                <c:pt idx="14">
                  <c:v>1.4701</c:v>
                </c:pt>
                <c:pt idx="15">
                  <c:v>1.4896</c:v>
                </c:pt>
                <c:pt idx="16">
                  <c:v>1.4865999999999999</c:v>
                </c:pt>
                <c:pt idx="17">
                  <c:v>1.4834000000000001</c:v>
                </c:pt>
                <c:pt idx="18">
                  <c:v>1.4996</c:v>
                </c:pt>
                <c:pt idx="19">
                  <c:v>1.4978</c:v>
                </c:pt>
                <c:pt idx="20">
                  <c:v>1.4973000000000001</c:v>
                </c:pt>
                <c:pt idx="21">
                  <c:v>1.4863999999999999</c:v>
                </c:pt>
                <c:pt idx="22">
                  <c:v>1.4892000000000001</c:v>
                </c:pt>
                <c:pt idx="23">
                  <c:v>1.4984999999999999</c:v>
                </c:pt>
                <c:pt idx="24">
                  <c:v>1.4855</c:v>
                </c:pt>
                <c:pt idx="25">
                  <c:v>1.494</c:v>
                </c:pt>
                <c:pt idx="26">
                  <c:v>1.4917</c:v>
                </c:pt>
                <c:pt idx="27">
                  <c:v>1.4973000000000001</c:v>
                </c:pt>
                <c:pt idx="28">
                  <c:v>1.4976</c:v>
                </c:pt>
                <c:pt idx="29">
                  <c:v>1.5135000000000001</c:v>
                </c:pt>
                <c:pt idx="30">
                  <c:v>1.5011000000000001</c:v>
                </c:pt>
                <c:pt idx="31">
                  <c:v>1.4992000000000001</c:v>
                </c:pt>
                <c:pt idx="32">
                  <c:v>1.5096000000000001</c:v>
                </c:pt>
                <c:pt idx="33">
                  <c:v>1.5035000000000001</c:v>
                </c:pt>
                <c:pt idx="34">
                  <c:v>1.5088999999999999</c:v>
                </c:pt>
                <c:pt idx="35">
                  <c:v>1.4824999999999999</c:v>
                </c:pt>
                <c:pt idx="36">
                  <c:v>1.482</c:v>
                </c:pt>
                <c:pt idx="37">
                  <c:v>1.4681999999999999</c:v>
                </c:pt>
                <c:pt idx="38">
                  <c:v>1.4715</c:v>
                </c:pt>
                <c:pt idx="39">
                  <c:v>1.4719</c:v>
                </c:pt>
                <c:pt idx="40">
                  <c:v>1.4612000000000001</c:v>
                </c:pt>
                <c:pt idx="41">
                  <c:v>1.4643999999999999</c:v>
                </c:pt>
                <c:pt idx="42">
                  <c:v>1.4521999999999999</c:v>
                </c:pt>
                <c:pt idx="43">
                  <c:v>1.4512</c:v>
                </c:pt>
                <c:pt idx="44">
                  <c:v>1.4348000000000001</c:v>
                </c:pt>
                <c:pt idx="45">
                  <c:v>1.4317</c:v>
                </c:pt>
                <c:pt idx="46">
                  <c:v>1.4285000000000001</c:v>
                </c:pt>
                <c:pt idx="47">
                  <c:v>1.4253</c:v>
                </c:pt>
                <c:pt idx="48">
                  <c:v>1.4331</c:v>
                </c:pt>
                <c:pt idx="49">
                  <c:v>1.4359</c:v>
                </c:pt>
                <c:pt idx="50">
                  <c:v>1.4379999999999999</c:v>
                </c:pt>
                <c:pt idx="51">
                  <c:v>1.4349000000000001</c:v>
                </c:pt>
                <c:pt idx="52">
                  <c:v>1.4332</c:v>
                </c:pt>
                <c:pt idx="53">
                  <c:v>1.4321999999999999</c:v>
                </c:pt>
                <c:pt idx="54">
                  <c:v>1.4409000000000001</c:v>
                </c:pt>
                <c:pt idx="55">
                  <c:v>1.4367000000000001</c:v>
                </c:pt>
                <c:pt idx="56">
                  <c:v>1.4406000000000001</c:v>
                </c:pt>
                <c:pt idx="57">
                  <c:v>1.4325000000000001</c:v>
                </c:pt>
                <c:pt idx="58">
                  <c:v>1.4412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5307520"/>
        <c:axId val="-1923492640"/>
      </c:lineChart>
      <c:catAx>
        <c:axId val="-19253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23492640"/>
        <c:crosses val="autoZero"/>
        <c:auto val="1"/>
        <c:lblAlgn val="ctr"/>
        <c:lblOffset val="100"/>
        <c:noMultiLvlLbl val="0"/>
      </c:catAx>
      <c:valAx>
        <c:axId val="-19234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2530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4</xdr:row>
      <xdr:rowOff>4762</xdr:rowOff>
    </xdr:from>
    <xdr:to>
      <xdr:col>28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23</xdr:row>
      <xdr:rowOff>138111</xdr:rowOff>
    </xdr:from>
    <xdr:to>
      <xdr:col>27</xdr:col>
      <xdr:colOff>485775</xdr:colOff>
      <xdr:row>47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466725</xdr:colOff>
      <xdr:row>48</xdr:row>
      <xdr:rowOff>66675</xdr:rowOff>
    </xdr:from>
    <xdr:to>
      <xdr:col>27</xdr:col>
      <xdr:colOff>571500</xdr:colOff>
      <xdr:row>73</xdr:row>
      <xdr:rowOff>66675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9210675"/>
          <a:ext cx="8639175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63"/>
  <sheetViews>
    <sheetView tabSelected="1" topLeftCell="A31" workbookViewId="0">
      <selection activeCell="M63" sqref="M63"/>
    </sheetView>
  </sheetViews>
  <sheetFormatPr defaultRowHeight="15" x14ac:dyDescent="0.25"/>
  <cols>
    <col min="3" max="3" width="17.85546875" customWidth="1"/>
  </cols>
  <sheetData>
    <row r="1" spans="2:9" x14ac:dyDescent="0.25">
      <c r="C1" s="4" t="s">
        <v>2</v>
      </c>
      <c r="D1" s="5">
        <v>0.4</v>
      </c>
    </row>
    <row r="2" spans="2:9" x14ac:dyDescent="0.25">
      <c r="C2" s="4" t="s">
        <v>3</v>
      </c>
      <c r="D2" s="5">
        <v>1</v>
      </c>
      <c r="F2">
        <v>1</v>
      </c>
    </row>
    <row r="3" spans="2:9" x14ac:dyDescent="0.25">
      <c r="F3">
        <v>-1</v>
      </c>
    </row>
    <row r="4" spans="2:9" x14ac:dyDescent="0.25">
      <c r="C4" t="s">
        <v>0</v>
      </c>
      <c r="D4" t="s">
        <v>1</v>
      </c>
    </row>
    <row r="5" spans="2:9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</row>
    <row r="6" spans="2:9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</row>
    <row r="7" spans="2:9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</row>
    <row r="8" spans="2:9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</row>
    <row r="9" spans="2:9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</row>
    <row r="10" spans="2:9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</row>
    <row r="11" spans="2:9" x14ac:dyDescent="0.25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IF(AND(E11=$D$2,SUM($F$4:F10)=0),E11,IF(AND(E11=-$D$2,SUM($F$4:F10)=$D$2),E11,""))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 t="shared" si="1"/>
        <v>2.1400000000000086E-2</v>
      </c>
    </row>
    <row r="12" spans="2:9" x14ac:dyDescent="0.25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</row>
    <row r="13" spans="2:9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</row>
    <row r="14" spans="2:9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IF(AND(E14=$D$2,SUM($F$4:F13)=0),E14,IF(AND(E14=-$D$2,SUM($F$4:F13)=$D$2),E14,""))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</row>
    <row r="15" spans="2:9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</row>
    <row r="16" spans="2:9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</row>
    <row r="17" spans="2:13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</row>
    <row r="18" spans="2:13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</row>
    <row r="19" spans="2:13" x14ac:dyDescent="0.25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</row>
    <row r="20" spans="2:13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</row>
    <row r="21" spans="2:13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IF(AND(E21=$D$2,SUM($F$4:F20)=0),E21,IF(AND(E21=-$D$2,SUM($F$4:F20)=$D$2),E21,""))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</row>
    <row r="22" spans="2:13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</row>
    <row r="23" spans="2:13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</row>
    <row r="24" spans="2:13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K24" s="3" t="s">
        <v>4</v>
      </c>
      <c r="L24" s="3"/>
      <c r="M24" s="6">
        <f>SUM(I5:I867)</f>
        <v>7.6000000000000512E-3</v>
      </c>
    </row>
    <row r="25" spans="2:13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K25" s="3" t="s">
        <v>5</v>
      </c>
      <c r="L25" s="3"/>
      <c r="M25" s="3">
        <f>SUMIF(I5:I964,"&gt;0")</f>
        <v>6.8800000000000194E-2</v>
      </c>
    </row>
    <row r="26" spans="2:13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IF(AND(E26=$D$2,SUM($F$4:F25)=0),E26,IF(AND(E26=-$D$2,SUM($F$4:F25)=$D$2),E26,""))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K26" s="3" t="s">
        <v>6</v>
      </c>
      <c r="L26" s="3"/>
      <c r="M26" s="3">
        <f>COUNT(I5:I63)</f>
        <v>6</v>
      </c>
    </row>
    <row r="27" spans="2:13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-1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K27" s="7" t="s">
        <v>7</v>
      </c>
      <c r="L27" s="3"/>
      <c r="M27" s="3">
        <f>COUNTIF(I5:I63,"&gt;0")/M26%</f>
        <v>83.333333333333343</v>
      </c>
    </row>
    <row r="28" spans="2:13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K28" s="7" t="s">
        <v>8</v>
      </c>
      <c r="L28" s="3"/>
      <c r="M28" s="3">
        <f>COUNTIF(I5:I63,"&lt;0")/M26%</f>
        <v>16.666666666666668</v>
      </c>
    </row>
    <row r="29" spans="2:13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K29" s="3" t="s">
        <v>9</v>
      </c>
      <c r="L29" s="3"/>
      <c r="M29" s="3">
        <f>SUMIF(I5:I963,"&lt;0")</f>
        <v>-6.1200000000000143E-2</v>
      </c>
    </row>
    <row r="30" spans="2:13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K30" s="3" t="s">
        <v>10</v>
      </c>
      <c r="L30" s="3"/>
      <c r="M30" s="3">
        <f>M25/ABS(M29)</f>
        <v>1.1241830065359482</v>
      </c>
    </row>
    <row r="31" spans="2:13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</row>
    <row r="32" spans="2:13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</row>
    <row r="33" spans="2:9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</row>
    <row r="34" spans="2:9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IF(AND(E34=$D$2,SUM($F$4:F33)=0),E34,IF(AND(E34=-$D$2,SUM($F$4:F33)=$D$2),E34,""))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</row>
    <row r="35" spans="2:9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</row>
    <row r="36" spans="2:9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IF(AND(E36=$D$2,SUM($F$4:F35)=0),E36,IF(AND(E36=-$D$2,SUM($F$4:F35)=$D$2),E36,""))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</row>
    <row r="37" spans="2:9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</row>
    <row r="38" spans="2:9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</row>
    <row r="39" spans="2:9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</row>
    <row r="40" spans="2:9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</row>
    <row r="41" spans="2:9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</row>
    <row r="42" spans="2:9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</row>
    <row r="43" spans="2:9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</row>
    <row r="44" spans="2:9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</row>
    <row r="45" spans="2:9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</row>
    <row r="46" spans="2:9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</row>
    <row r="47" spans="2:9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</row>
    <row r="48" spans="2:9" x14ac:dyDescent="0.25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</row>
    <row r="49" spans="2:9" x14ac:dyDescent="0.25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</row>
    <row r="50" spans="2:9" x14ac:dyDescent="0.25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</row>
    <row r="51" spans="2:9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</row>
    <row r="52" spans="2:9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</row>
    <row r="53" spans="2:9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</row>
    <row r="54" spans="2:9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</row>
    <row r="55" spans="2:9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IF(AND(E55=$D$2,SUM($F$4:F54)=0),E55,IF(AND(E55=-$D$2,SUM($F$4:F54)=$D$2),E55,""))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</row>
    <row r="56" spans="2:9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</row>
    <row r="57" spans="2:9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</row>
    <row r="58" spans="2:9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</row>
    <row r="59" spans="2:9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</row>
    <row r="60" spans="2:9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</row>
    <row r="61" spans="2:9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</row>
    <row r="62" spans="2:9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</row>
    <row r="63" spans="2:9" x14ac:dyDescent="0.25">
      <c r="B63" s="1">
        <v>200</v>
      </c>
      <c r="C63" s="1">
        <v>0.44795611019709569</v>
      </c>
      <c r="D63" s="2">
        <v>1.4412</v>
      </c>
      <c r="E63" s="3">
        <f t="shared" ref="E63" si="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</row>
  </sheetData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2015-06-01T08:33:03Z</dcterms:modified>
</cp:coreProperties>
</file>