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K36" i="1" s="1" a="1"/>
  <c r="K36" i="1" s="1"/>
  <c r="L36" i="1" s="1"/>
  <c r="I37" i="1"/>
  <c r="I2" i="1"/>
  <c r="K28" i="1" l="1" a="1"/>
  <c r="K28" i="1" s="1"/>
  <c r="L28" i="1" s="1"/>
  <c r="K35" i="1" a="1"/>
  <c r="K35" i="1" s="1"/>
  <c r="L35" i="1" s="1"/>
  <c r="K31" i="1" a="1"/>
  <c r="K31" i="1" s="1"/>
  <c r="L31" i="1" s="1"/>
  <c r="K23" i="1" a="1"/>
  <c r="K23" i="1" s="1"/>
  <c r="L23" i="1" s="1"/>
  <c r="K34" i="1" a="1"/>
  <c r="K34" i="1" s="1"/>
  <c r="L34" i="1" s="1"/>
  <c r="K30" i="1" a="1"/>
  <c r="K30" i="1" s="1"/>
  <c r="L30" i="1" s="1"/>
  <c r="K26" i="1" a="1"/>
  <c r="K26" i="1" s="1"/>
  <c r="L26" i="1" s="1"/>
  <c r="K22" i="1" a="1"/>
  <c r="K22" i="1" s="1"/>
  <c r="L22" i="1" s="1"/>
  <c r="K32" i="1" a="1"/>
  <c r="K32" i="1" s="1"/>
  <c r="L32" i="1" s="1"/>
  <c r="K24" i="1" a="1"/>
  <c r="K24" i="1" s="1"/>
  <c r="L24" i="1" s="1"/>
  <c r="K27" i="1" a="1"/>
  <c r="K27" i="1" s="1"/>
  <c r="L27" i="1" s="1"/>
  <c r="K37" i="1" a="1"/>
  <c r="K37" i="1" s="1"/>
  <c r="L37" i="1" s="1"/>
  <c r="K33" i="1" a="1"/>
  <c r="K33" i="1" s="1"/>
  <c r="L33" i="1" s="1"/>
  <c r="K29" i="1" a="1"/>
  <c r="K29" i="1" s="1"/>
  <c r="L29" i="1" s="1"/>
  <c r="K25" i="1" a="1"/>
  <c r="K25" i="1" s="1"/>
  <c r="L25" i="1" s="1"/>
  <c r="K21" i="1" a="1"/>
  <c r="K21" i="1" s="1"/>
  <c r="L21" i="1" s="1"/>
  <c r="K20" i="1" a="1"/>
  <c r="K20" i="1" s="1"/>
  <c r="L20" i="1" s="1"/>
  <c r="K17" i="1" a="1"/>
  <c r="K17" i="1" s="1"/>
  <c r="L17" i="1" s="1"/>
  <c r="K13" i="1" a="1"/>
  <c r="K13" i="1" s="1"/>
  <c r="L13" i="1" s="1"/>
  <c r="K5" i="1" a="1"/>
  <c r="K5" i="1" s="1"/>
  <c r="L5" i="1" s="1"/>
  <c r="K12" i="1" a="1"/>
  <c r="K12" i="1" s="1"/>
  <c r="L12" i="1" s="1"/>
  <c r="K4" i="1" a="1"/>
  <c r="K4" i="1" s="1"/>
  <c r="L4" i="1" s="1"/>
  <c r="K15" i="1" a="1"/>
  <c r="K15" i="1" s="1"/>
  <c r="L15" i="1" s="1"/>
  <c r="K3" i="1" a="1"/>
  <c r="K3" i="1" s="1"/>
  <c r="L3" i="1" s="1"/>
  <c r="K9" i="1" a="1"/>
  <c r="K9" i="1" s="1"/>
  <c r="L9" i="1" s="1"/>
  <c r="K16" i="1" a="1"/>
  <c r="K16" i="1" s="1"/>
  <c r="L16" i="1" s="1"/>
  <c r="K8" i="1" a="1"/>
  <c r="K8" i="1" s="1"/>
  <c r="L8" i="1" s="1"/>
  <c r="K19" i="1" a="1"/>
  <c r="K19" i="1" s="1"/>
  <c r="L19" i="1" s="1"/>
  <c r="K11" i="1" a="1"/>
  <c r="K11" i="1" s="1"/>
  <c r="L11" i="1" s="1"/>
  <c r="K7" i="1" a="1"/>
  <c r="K7" i="1" s="1"/>
  <c r="L7" i="1" s="1"/>
  <c r="K18" i="1" a="1"/>
  <c r="K18" i="1" s="1"/>
  <c r="L18" i="1" s="1"/>
  <c r="K10" i="1" a="1"/>
  <c r="K10" i="1" s="1"/>
  <c r="L10" i="1" s="1"/>
  <c r="K2" i="1" a="1"/>
  <c r="K2" i="1" s="1"/>
  <c r="L2" i="1" s="1"/>
  <c r="K14" i="1" a="1"/>
  <c r="K14" i="1" s="1"/>
  <c r="L14" i="1" s="1"/>
  <c r="K6" i="1" a="1"/>
  <c r="K6" i="1" s="1"/>
  <c r="L6" i="1" s="1"/>
</calcChain>
</file>

<file path=xl/sharedStrings.xml><?xml version="1.0" encoding="utf-8"?>
<sst xmlns="http://schemas.openxmlformats.org/spreadsheetml/2006/main" count="152" uniqueCount="76">
  <si>
    <t>Группа данных №1</t>
  </si>
  <si>
    <t>Установленные данные №1.1</t>
  </si>
  <si>
    <t>Установленные данные №1.2</t>
  </si>
  <si>
    <t>Установленные данные №1.3</t>
  </si>
  <si>
    <t>Установленные данные №1.4</t>
  </si>
  <si>
    <t>Установленные данные №1.5</t>
  </si>
  <si>
    <t>Установленные данные №1.6</t>
  </si>
  <si>
    <t>Установленные данные №1.7</t>
  </si>
  <si>
    <t>Установленные данные №1.8</t>
  </si>
  <si>
    <t>Установленные данные №1.9</t>
  </si>
  <si>
    <t>Установленные данные №1.10</t>
  </si>
  <si>
    <t>Установленные данные №1.11</t>
  </si>
  <si>
    <t>Установленные данные №1.12</t>
  </si>
  <si>
    <t>Установленные данные №1.13</t>
  </si>
  <si>
    <t>Установленные данные №1.14</t>
  </si>
  <si>
    <t>Установленные данные №1.15</t>
  </si>
  <si>
    <t>Установленные данные №1.16</t>
  </si>
  <si>
    <t>Установленные данные №1.17</t>
  </si>
  <si>
    <t>Установленные данные №1.18</t>
  </si>
  <si>
    <t>Имеется</t>
  </si>
  <si>
    <t>Сверяемые данные №1.1</t>
  </si>
  <si>
    <t>Сверяемые данные №1.2</t>
  </si>
  <si>
    <t>Сверяемые данные №1.3</t>
  </si>
  <si>
    <t>Сверяемые данные №1.4</t>
  </si>
  <si>
    <t>Сверяемые данные №1.5</t>
  </si>
  <si>
    <t>Сверяемые данные №1.6</t>
  </si>
  <si>
    <t>Сверяемые данные №1.7</t>
  </si>
  <si>
    <t>Сверяемые данные №1.8</t>
  </si>
  <si>
    <t>Сверяемые данные №1.9</t>
  </si>
  <si>
    <t>Сверяемые данные №1.10</t>
  </si>
  <si>
    <t>Сверяемые данные №1.11</t>
  </si>
  <si>
    <t>Сверяемые данные №1.12</t>
  </si>
  <si>
    <t>Сверяемые данные №1.13</t>
  </si>
  <si>
    <t>Сверяемые данные №1.14</t>
  </si>
  <si>
    <t>Сверяемые данные №1.15</t>
  </si>
  <si>
    <t>Сверяемые данные №1.16</t>
  </si>
  <si>
    <t>Сверяемые данные №1.17</t>
  </si>
  <si>
    <t>Сверяемые данные №1.18</t>
  </si>
  <si>
    <t>Группа данных №2</t>
  </si>
  <si>
    <t>Установленные данные №2.1</t>
  </si>
  <si>
    <t>Установленные данные №2.2</t>
  </si>
  <si>
    <t>Установленные данные №2.3</t>
  </si>
  <si>
    <t>Установленные данные №2.4</t>
  </si>
  <si>
    <t>Установленные данные №2.5</t>
  </si>
  <si>
    <t>Установленные данные №2.6</t>
  </si>
  <si>
    <t>Установленные данные №2.7</t>
  </si>
  <si>
    <t>Установленные данные №2.8</t>
  </si>
  <si>
    <t>Установленные данные №2.9</t>
  </si>
  <si>
    <t>Установленные данные №2.10</t>
  </si>
  <si>
    <t>Установленные данные №2.11</t>
  </si>
  <si>
    <t>Установленные данные №2.12</t>
  </si>
  <si>
    <t>Установленные данные №2.13</t>
  </si>
  <si>
    <t>Установленные данные №2.14</t>
  </si>
  <si>
    <t>Установленные данные №2.15</t>
  </si>
  <si>
    <t>Установленные данные №2.16</t>
  </si>
  <si>
    <t>Установленные данные №2.17</t>
  </si>
  <si>
    <t>Установленные данные №2.18</t>
  </si>
  <si>
    <t>Сверяемые данные №2.1</t>
  </si>
  <si>
    <t>Сверяемые данные №2.2</t>
  </si>
  <si>
    <t>Сверяемые данные №2.3</t>
  </si>
  <si>
    <t>Сверяемые данные №2.4</t>
  </si>
  <si>
    <t>Сверяемые данные №2.5</t>
  </si>
  <si>
    <t>Сверяемые данные №2.6</t>
  </si>
  <si>
    <t>Сверяемые данные №2.7</t>
  </si>
  <si>
    <t>Сверяемые данные №2.8</t>
  </si>
  <si>
    <t>Сверяемые данные №2.9</t>
  </si>
  <si>
    <t>Сверяемые данные №2.10</t>
  </si>
  <si>
    <t>Сверяемые данные №2.11</t>
  </si>
  <si>
    <t>Сверяемые данные №2.12</t>
  </si>
  <si>
    <t>Сверяемые данные №2.13</t>
  </si>
  <si>
    <t>Сверяемые данные №2.14</t>
  </si>
  <si>
    <t>Сверяемые данные №2.15</t>
  </si>
  <si>
    <t>Сверяемые данные №2.16</t>
  </si>
  <si>
    <t>Сверяемые данные №2.17</t>
  </si>
  <si>
    <t>Сверяемые данные №2.18</t>
  </si>
  <si>
    <t>Требуется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</si>
</sst>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D1" workbookViewId="0">
      <selection activeCell="I2" sqref="I2"/>
    </sheetView>
  </sheetViews>
  <sheetFormatPr defaultRowHeight="15" x14ac:dyDescent="0.25"/>
  <cols>
    <col min="1" max="1" width="26.85546875" customWidth="1"/>
    <col min="2" max="2" width="34.5703125" customWidth="1"/>
    <col min="3" max="3" width="34.28515625" customWidth="1"/>
    <col min="4" max="4" width="4.42578125" style="3" customWidth="1"/>
    <col min="5" max="5" width="23.28515625" customWidth="1"/>
    <col min="6" max="6" width="33.7109375" customWidth="1"/>
    <col min="7" max="7" width="34.28515625" customWidth="1"/>
    <col min="10" max="10" width="23.5703125" customWidth="1"/>
    <col min="11" max="11" width="29.42578125" bestFit="1" customWidth="1"/>
    <col min="12" max="12" width="25.7109375" bestFit="1" customWidth="1"/>
  </cols>
  <sheetData>
    <row r="1" spans="1:12" x14ac:dyDescent="0.25">
      <c r="A1" s="5" t="s">
        <v>19</v>
      </c>
      <c r="B1" s="5"/>
      <c r="C1" s="5"/>
      <c r="D1" s="2"/>
      <c r="E1" s="5" t="s">
        <v>75</v>
      </c>
      <c r="F1" s="5"/>
      <c r="G1" s="5"/>
    </row>
    <row r="2" spans="1:12" x14ac:dyDescent="0.25">
      <c r="A2" s="4" t="s">
        <v>0</v>
      </c>
      <c r="B2" s="1" t="s">
        <v>1</v>
      </c>
      <c r="C2" s="1" t="s">
        <v>20</v>
      </c>
      <c r="E2" s="4" t="s">
        <v>0</v>
      </c>
      <c r="F2" s="1" t="s">
        <v>17</v>
      </c>
      <c r="G2" s="1" t="s">
        <v>36</v>
      </c>
      <c r="I2">
        <f ca="1">RAND()</f>
        <v>0.81605923158670413</v>
      </c>
      <c r="J2" s="4" t="s">
        <v>0</v>
      </c>
      <c r="K2" s="1" t="str">
        <f t="array" aca="1" ref="K2" ca="1">INDEX($B$2:$B$19,COUNTA($B$2:$B$19)-SUM((I2&gt;$I$2:$I$19)+0))</f>
        <v>Установленные данные №1.3</v>
      </c>
      <c r="L2" s="1" t="str">
        <f ca="1">VLOOKUP(K2,$B$2:$C$19,2,FALSE)</f>
        <v>Сверяемые данные №1.3</v>
      </c>
    </row>
    <row r="3" spans="1:12" x14ac:dyDescent="0.25">
      <c r="A3" s="4"/>
      <c r="B3" s="1" t="s">
        <v>2</v>
      </c>
      <c r="C3" s="1" t="s">
        <v>21</v>
      </c>
      <c r="E3" s="4"/>
      <c r="F3" s="1" t="s">
        <v>12</v>
      </c>
      <c r="G3" s="1" t="s">
        <v>31</v>
      </c>
      <c r="I3">
        <f t="shared" ref="I3:I37" ca="1" si="0">RAND()</f>
        <v>0.1746370120576396</v>
      </c>
      <c r="J3" s="4"/>
      <c r="K3" s="1" t="str">
        <f t="array" aca="1" ref="K3" ca="1">INDEX($B$2:$B$19,COUNTA($B$2:$B$19)-SUM((I3&gt;$I$2:$I$19)+0))</f>
        <v>Установленные данные №1.13</v>
      </c>
      <c r="L3" s="1" t="str">
        <f t="shared" ref="L3:L19" ca="1" si="1">VLOOKUP(K3,$B$2:$C$19,2,FALSE)</f>
        <v>Сверяемые данные №1.13</v>
      </c>
    </row>
    <row r="4" spans="1:12" x14ac:dyDescent="0.25">
      <c r="A4" s="4"/>
      <c r="B4" s="1" t="s">
        <v>3</v>
      </c>
      <c r="C4" s="1" t="s">
        <v>22</v>
      </c>
      <c r="E4" s="4"/>
      <c r="F4" s="1" t="s">
        <v>15</v>
      </c>
      <c r="G4" s="1" t="s">
        <v>34</v>
      </c>
      <c r="I4">
        <f t="shared" ca="1" si="0"/>
        <v>0.80727822872681787</v>
      </c>
      <c r="J4" s="4"/>
      <c r="K4" s="1" t="str">
        <f t="array" aca="1" ref="K4" ca="1">INDEX($B$2:$B$19,COUNTA($B$2:$B$19)-SUM((I4&gt;$I$2:$I$19)+0))</f>
        <v>Установленные данные №1.4</v>
      </c>
      <c r="L4" s="1" t="str">
        <f t="shared" ca="1" si="1"/>
        <v>Сверяемые данные №1.4</v>
      </c>
    </row>
    <row r="5" spans="1:12" x14ac:dyDescent="0.25">
      <c r="A5" s="4"/>
      <c r="B5" s="1" t="s">
        <v>4</v>
      </c>
      <c r="C5" s="1" t="s">
        <v>23</v>
      </c>
      <c r="E5" s="4"/>
      <c r="F5" s="1" t="s">
        <v>11</v>
      </c>
      <c r="G5" s="1" t="s">
        <v>30</v>
      </c>
      <c r="I5">
        <f t="shared" ca="1" si="0"/>
        <v>0.42552715459018864</v>
      </c>
      <c r="J5" s="4"/>
      <c r="K5" s="1" t="str">
        <f t="array" aca="1" ref="K5" ca="1">INDEX($B$2:$B$19,COUNTA($B$2:$B$19)-SUM((I5&gt;$I$2:$I$19)+0))</f>
        <v>Установленные данные №1.11</v>
      </c>
      <c r="L5" s="1" t="str">
        <f t="shared" ca="1" si="1"/>
        <v>Сверяемые данные №1.11</v>
      </c>
    </row>
    <row r="6" spans="1:12" x14ac:dyDescent="0.25">
      <c r="A6" s="4"/>
      <c r="B6" s="1" t="s">
        <v>5</v>
      </c>
      <c r="C6" s="1" t="s">
        <v>24</v>
      </c>
      <c r="E6" s="4"/>
      <c r="F6" s="1" t="s">
        <v>9</v>
      </c>
      <c r="G6" s="1" t="s">
        <v>28</v>
      </c>
      <c r="I6">
        <f t="shared" ca="1" si="0"/>
        <v>0.7795763980744892</v>
      </c>
      <c r="J6" s="4"/>
      <c r="K6" s="1" t="str">
        <f t="array" aca="1" ref="K6" ca="1">INDEX($B$2:$B$19,COUNTA($B$2:$B$19)-SUM((I6&gt;$I$2:$I$19)+0))</f>
        <v>Установленные данные №1.5</v>
      </c>
      <c r="L6" s="1" t="str">
        <f t="shared" ca="1" si="1"/>
        <v>Сверяемые данные №1.5</v>
      </c>
    </row>
    <row r="7" spans="1:12" x14ac:dyDescent="0.25">
      <c r="A7" s="4"/>
      <c r="B7" s="1" t="s">
        <v>6</v>
      </c>
      <c r="C7" s="1" t="s">
        <v>25</v>
      </c>
      <c r="E7" s="4"/>
      <c r="F7" s="1" t="s">
        <v>7</v>
      </c>
      <c r="G7" s="1" t="s">
        <v>26</v>
      </c>
      <c r="I7">
        <f t="shared" ca="1" si="0"/>
        <v>0.13877000604617362</v>
      </c>
      <c r="J7" s="4"/>
      <c r="K7" s="1" t="str">
        <f t="array" aca="1" ref="K7" ca="1">INDEX($B$2:$B$19,COUNTA($B$2:$B$19)-SUM((I7&gt;$I$2:$I$19)+0))</f>
        <v>Установленные данные №1.14</v>
      </c>
      <c r="L7" s="1" t="str">
        <f t="shared" ca="1" si="1"/>
        <v>Сверяемые данные №1.14</v>
      </c>
    </row>
    <row r="8" spans="1:12" x14ac:dyDescent="0.25">
      <c r="A8" s="4"/>
      <c r="B8" s="1" t="s">
        <v>7</v>
      </c>
      <c r="C8" s="1" t="s">
        <v>26</v>
      </c>
      <c r="E8" s="4"/>
      <c r="F8" s="1" t="s">
        <v>5</v>
      </c>
      <c r="G8" s="1" t="s">
        <v>24</v>
      </c>
      <c r="I8">
        <f t="shared" ca="1" si="0"/>
        <v>0.61259844427311816</v>
      </c>
      <c r="J8" s="4"/>
      <c r="K8" s="1" t="str">
        <f t="array" aca="1" ref="K8" ca="1">INDEX($B$2:$B$19,COUNTA($B$2:$B$19)-SUM((I8&gt;$I$2:$I$19)+0))</f>
        <v>Установленные данные №1.7</v>
      </c>
      <c r="L8" s="1" t="str">
        <f t="shared" ca="1" si="1"/>
        <v>Сверяемые данные №1.7</v>
      </c>
    </row>
    <row r="9" spans="1:12" x14ac:dyDescent="0.25">
      <c r="A9" s="4"/>
      <c r="B9" s="1" t="s">
        <v>8</v>
      </c>
      <c r="C9" s="1" t="s">
        <v>27</v>
      </c>
      <c r="E9" s="4"/>
      <c r="F9" s="1" t="s">
        <v>3</v>
      </c>
      <c r="G9" s="1" t="s">
        <v>22</v>
      </c>
      <c r="I9">
        <f t="shared" ca="1" si="0"/>
        <v>0.7175136396385392</v>
      </c>
      <c r="J9" s="4"/>
      <c r="K9" s="1" t="str">
        <f t="array" aca="1" ref="K9" ca="1">INDEX($B$2:$B$19,COUNTA($B$2:$B$19)-SUM((I9&gt;$I$2:$I$19)+0))</f>
        <v>Установленные данные №1.6</v>
      </c>
      <c r="L9" s="1" t="str">
        <f t="shared" ca="1" si="1"/>
        <v>Сверяемые данные №1.6</v>
      </c>
    </row>
    <row r="10" spans="1:12" x14ac:dyDescent="0.25">
      <c r="A10" s="4"/>
      <c r="B10" s="1" t="s">
        <v>9</v>
      </c>
      <c r="C10" s="1" t="s">
        <v>28</v>
      </c>
      <c r="E10" s="4"/>
      <c r="F10" s="1" t="s">
        <v>16</v>
      </c>
      <c r="G10" s="1" t="s">
        <v>35</v>
      </c>
      <c r="I10">
        <f t="shared" ca="1" si="0"/>
        <v>2.6891561899405003E-2</v>
      </c>
      <c r="J10" s="4"/>
      <c r="K10" s="1" t="str">
        <f t="array" aca="1" ref="K10" ca="1">INDEX($B$2:$B$19,COUNTA($B$2:$B$19)-SUM((I10&gt;$I$2:$I$19)+0))</f>
        <v>Установленные данные №1.18</v>
      </c>
      <c r="L10" s="1" t="str">
        <f t="shared" ca="1" si="1"/>
        <v>Сверяемые данные №1.18</v>
      </c>
    </row>
    <row r="11" spans="1:12" x14ac:dyDescent="0.25">
      <c r="A11" s="4"/>
      <c r="B11" s="1" t="s">
        <v>10</v>
      </c>
      <c r="C11" s="1" t="s">
        <v>29</v>
      </c>
      <c r="E11" s="4"/>
      <c r="F11" s="1" t="s">
        <v>14</v>
      </c>
      <c r="G11" s="1" t="s">
        <v>33</v>
      </c>
      <c r="I11">
        <f t="shared" ca="1" si="0"/>
        <v>7.4667423435665237E-2</v>
      </c>
      <c r="J11" s="4"/>
      <c r="K11" s="1" t="str">
        <f t="array" aca="1" ref="K11" ca="1">INDEX($B$2:$B$19,COUNTA($B$2:$B$19)-SUM((I11&gt;$I$2:$I$19)+0))</f>
        <v>Установленные данные №1.16</v>
      </c>
      <c r="L11" s="1" t="str">
        <f t="shared" ca="1" si="1"/>
        <v>Сверяемые данные №1.16</v>
      </c>
    </row>
    <row r="12" spans="1:12" x14ac:dyDescent="0.25">
      <c r="A12" s="4"/>
      <c r="B12" s="1" t="s">
        <v>11</v>
      </c>
      <c r="C12" s="1" t="s">
        <v>30</v>
      </c>
      <c r="E12" s="4"/>
      <c r="F12" s="1" t="s">
        <v>10</v>
      </c>
      <c r="G12" s="1" t="s">
        <v>29</v>
      </c>
      <c r="I12">
        <f t="shared" ca="1" si="0"/>
        <v>0.340621846047378</v>
      </c>
      <c r="J12" s="4"/>
      <c r="K12" s="1" t="str">
        <f t="array" aca="1" ref="K12" ca="1">INDEX($B$2:$B$19,COUNTA($B$2:$B$19)-SUM((I12&gt;$I$2:$I$19)+0))</f>
        <v>Установленные данные №1.12</v>
      </c>
      <c r="L12" s="1" t="str">
        <f t="shared" ca="1" si="1"/>
        <v>Сверяемые данные №1.12</v>
      </c>
    </row>
    <row r="13" spans="1:12" x14ac:dyDescent="0.25">
      <c r="A13" s="4"/>
      <c r="B13" s="1" t="s">
        <v>12</v>
      </c>
      <c r="C13" s="1" t="s">
        <v>31</v>
      </c>
      <c r="E13" s="4"/>
      <c r="F13" s="1" t="s">
        <v>6</v>
      </c>
      <c r="G13" s="1" t="s">
        <v>25</v>
      </c>
      <c r="I13">
        <f t="shared" ca="1" si="0"/>
        <v>0.13633785403014242</v>
      </c>
      <c r="J13" s="4"/>
      <c r="K13" s="1" t="str">
        <f t="array" aca="1" ref="K13" ca="1">INDEX($B$2:$B$19,COUNTA($B$2:$B$19)-SUM((I13&gt;$I$2:$I$19)+0))</f>
        <v>Установленные данные №1.15</v>
      </c>
      <c r="L13" s="1" t="str">
        <f t="shared" ca="1" si="1"/>
        <v>Сверяемые данные №1.15</v>
      </c>
    </row>
    <row r="14" spans="1:12" x14ac:dyDescent="0.25">
      <c r="A14" s="4"/>
      <c r="B14" s="1" t="s">
        <v>13</v>
      </c>
      <c r="C14" s="1" t="s">
        <v>32</v>
      </c>
      <c r="E14" s="4"/>
      <c r="F14" s="1" t="s">
        <v>2</v>
      </c>
      <c r="G14" s="1" t="s">
        <v>21</v>
      </c>
      <c r="I14">
        <f t="shared" ca="1" si="0"/>
        <v>0.99604409949560224</v>
      </c>
      <c r="J14" s="4"/>
      <c r="K14" s="1" t="str">
        <f t="array" aca="1" ref="K14" ca="1">INDEX($B$2:$B$19,COUNTA($B$2:$B$19)-SUM((I14&gt;$I$2:$I$19)+0))</f>
        <v>Установленные данные №1.1</v>
      </c>
      <c r="L14" s="1" t="str">
        <f t="shared" ca="1" si="1"/>
        <v>Сверяемые данные №1.1</v>
      </c>
    </row>
    <row r="15" spans="1:12" x14ac:dyDescent="0.25">
      <c r="A15" s="4"/>
      <c r="B15" s="1" t="s">
        <v>14</v>
      </c>
      <c r="C15" s="1" t="s">
        <v>33</v>
      </c>
      <c r="E15" s="4"/>
      <c r="F15" s="1" t="s">
        <v>18</v>
      </c>
      <c r="G15" s="1" t="s">
        <v>37</v>
      </c>
      <c r="I15">
        <f t="shared" ca="1" si="0"/>
        <v>0.91000130797612777</v>
      </c>
      <c r="J15" s="4"/>
      <c r="K15" s="1" t="str">
        <f t="array" aca="1" ref="K15" ca="1">INDEX($B$2:$B$19,COUNTA($B$2:$B$19)-SUM((I15&gt;$I$2:$I$19)+0))</f>
        <v>Установленные данные №1.2</v>
      </c>
      <c r="L15" s="1" t="str">
        <f t="shared" ca="1" si="1"/>
        <v>Сверяемые данные №1.2</v>
      </c>
    </row>
    <row r="16" spans="1:12" x14ac:dyDescent="0.25">
      <c r="A16" s="4"/>
      <c r="B16" s="1" t="s">
        <v>15</v>
      </c>
      <c r="C16" s="1" t="s">
        <v>34</v>
      </c>
      <c r="E16" s="4"/>
      <c r="F16" s="1" t="s">
        <v>13</v>
      </c>
      <c r="G16" s="1" t="s">
        <v>32</v>
      </c>
      <c r="I16">
        <f t="shared" ca="1" si="0"/>
        <v>0.49368371981901893</v>
      </c>
      <c r="J16" s="4"/>
      <c r="K16" s="1" t="str">
        <f t="array" aca="1" ref="K16" ca="1">INDEX($B$2:$B$19,COUNTA($B$2:$B$19)-SUM((I16&gt;$I$2:$I$19)+0))</f>
        <v>Установленные данные №1.9</v>
      </c>
      <c r="L16" s="1" t="str">
        <f t="shared" ca="1" si="1"/>
        <v>Сверяемые данные №1.9</v>
      </c>
    </row>
    <row r="17" spans="1:12" x14ac:dyDescent="0.25">
      <c r="A17" s="4"/>
      <c r="B17" s="1" t="s">
        <v>16</v>
      </c>
      <c r="C17" s="1" t="s">
        <v>35</v>
      </c>
      <c r="E17" s="4"/>
      <c r="F17" s="1" t="s">
        <v>8</v>
      </c>
      <c r="G17" s="1" t="s">
        <v>27</v>
      </c>
      <c r="I17">
        <f t="shared" ca="1" si="0"/>
        <v>0.54353435813388751</v>
      </c>
      <c r="J17" s="4"/>
      <c r="K17" s="1" t="str">
        <f t="array" aca="1" ref="K17" ca="1">INDEX($B$2:$B$19,COUNTA($B$2:$B$19)-SUM((I17&gt;$I$2:$I$19)+0))</f>
        <v>Установленные данные №1.8</v>
      </c>
      <c r="L17" s="1" t="str">
        <f t="shared" ca="1" si="1"/>
        <v>Сверяемые данные №1.8</v>
      </c>
    </row>
    <row r="18" spans="1:12" x14ac:dyDescent="0.25">
      <c r="A18" s="4"/>
      <c r="B18" s="1" t="s">
        <v>17</v>
      </c>
      <c r="C18" s="1" t="s">
        <v>36</v>
      </c>
      <c r="E18" s="4"/>
      <c r="F18" s="1" t="s">
        <v>4</v>
      </c>
      <c r="G18" s="1" t="s">
        <v>23</v>
      </c>
      <c r="I18">
        <f t="shared" ca="1" si="0"/>
        <v>0.4269187044315792</v>
      </c>
      <c r="J18" s="4"/>
      <c r="K18" s="1" t="str">
        <f t="array" aca="1" ref="K18" ca="1">INDEX($B$2:$B$19,COUNTA($B$2:$B$19)-SUM((I18&gt;$I$2:$I$19)+0))</f>
        <v>Установленные данные №1.10</v>
      </c>
      <c r="L18" s="1" t="str">
        <f t="shared" ca="1" si="1"/>
        <v>Сверяемые данные №1.10</v>
      </c>
    </row>
    <row r="19" spans="1:12" x14ac:dyDescent="0.25">
      <c r="A19" s="4"/>
      <c r="B19" s="1" t="s">
        <v>18</v>
      </c>
      <c r="C19" s="1" t="s">
        <v>37</v>
      </c>
      <c r="E19" s="4"/>
      <c r="F19" s="1" t="s">
        <v>1</v>
      </c>
      <c r="G19" s="1" t="s">
        <v>20</v>
      </c>
      <c r="I19">
        <f t="shared" ca="1" si="0"/>
        <v>3.0325340901117936E-2</v>
      </c>
      <c r="J19" s="4"/>
      <c r="K19" s="1" t="str">
        <f t="array" aca="1" ref="K19" ca="1">INDEX($B$2:$B$19,COUNTA($B$2:$B$19)-SUM((I19&gt;$I$2:$I$19)+0))</f>
        <v>Установленные данные №1.17</v>
      </c>
      <c r="L19" s="1" t="str">
        <f t="shared" ca="1" si="1"/>
        <v>Сверяемые данные №1.17</v>
      </c>
    </row>
    <row r="20" spans="1:12" x14ac:dyDescent="0.25">
      <c r="A20" s="4" t="s">
        <v>38</v>
      </c>
      <c r="B20" s="1" t="s">
        <v>39</v>
      </c>
      <c r="C20" s="1" t="s">
        <v>57</v>
      </c>
      <c r="E20" s="4" t="s">
        <v>38</v>
      </c>
      <c r="F20" s="1" t="s">
        <v>56</v>
      </c>
      <c r="G20" s="1" t="s">
        <v>74</v>
      </c>
      <c r="I20">
        <f t="shared" ca="1" si="0"/>
        <v>0.14232070312722356</v>
      </c>
      <c r="J20" s="4" t="s">
        <v>38</v>
      </c>
      <c r="K20" s="1" t="str">
        <f t="array" aca="1" ref="K20" ca="1">INDEX($B$20:$B$37,COUNTA($B$20:$B$37)-SUM((I20&gt;$I$20:$I$37)+0))</f>
        <v>Установленные данные №2.17</v>
      </c>
      <c r="L20" s="1" t="str">
        <f ca="1">VLOOKUP(K20,$B$20:$C$37,2,FALSE)</f>
        <v>Сверяемые данные №2.17</v>
      </c>
    </row>
    <row r="21" spans="1:12" x14ac:dyDescent="0.25">
      <c r="A21" s="4"/>
      <c r="B21" s="1" t="s">
        <v>40</v>
      </c>
      <c r="C21" s="1" t="s">
        <v>58</v>
      </c>
      <c r="E21" s="4"/>
      <c r="F21" s="1" t="s">
        <v>43</v>
      </c>
      <c r="G21" s="1" t="s">
        <v>61</v>
      </c>
      <c r="I21">
        <f t="shared" ca="1" si="0"/>
        <v>0.60433741622418691</v>
      </c>
      <c r="J21" s="4"/>
      <c r="K21" s="1" t="str">
        <f t="array" aca="1" ref="K21" ca="1">INDEX($B$20:$B$37,COUNTA($B$20:$B$37)-SUM((I21&gt;$I$20:$I$37)+0))</f>
        <v>Установленные данные №2.11</v>
      </c>
      <c r="L21" s="1" t="str">
        <f t="shared" ref="L21:L37" ca="1" si="2">VLOOKUP(K21,$B$20:$C$37,2,FALSE)</f>
        <v>Сверяемые данные №2.11</v>
      </c>
    </row>
    <row r="22" spans="1:12" x14ac:dyDescent="0.25">
      <c r="A22" s="4"/>
      <c r="B22" s="1" t="s">
        <v>41</v>
      </c>
      <c r="C22" s="1" t="s">
        <v>59</v>
      </c>
      <c r="E22" s="4"/>
      <c r="F22" s="1" t="s">
        <v>54</v>
      </c>
      <c r="G22" s="1" t="s">
        <v>72</v>
      </c>
      <c r="I22">
        <f t="shared" ca="1" si="0"/>
        <v>0.94285749516460093</v>
      </c>
      <c r="J22" s="4"/>
      <c r="K22" s="1" t="str">
        <f t="array" aca="1" ref="K22" ca="1">INDEX($B$20:$B$37,COUNTA($B$20:$B$37)-SUM((I22&gt;$I$20:$I$37)+0))</f>
        <v>Установленные данные №2.2</v>
      </c>
      <c r="L22" s="1" t="str">
        <f t="shared" ca="1" si="2"/>
        <v>Сверяемые данные №2.2</v>
      </c>
    </row>
    <row r="23" spans="1:12" x14ac:dyDescent="0.25">
      <c r="A23" s="4"/>
      <c r="B23" s="1" t="s">
        <v>42</v>
      </c>
      <c r="C23" s="1" t="s">
        <v>60</v>
      </c>
      <c r="E23" s="4"/>
      <c r="F23" s="1" t="s">
        <v>41</v>
      </c>
      <c r="G23" s="1" t="s">
        <v>59</v>
      </c>
      <c r="I23">
        <f t="shared" ca="1" si="0"/>
        <v>0.47049707390163276</v>
      </c>
      <c r="J23" s="4"/>
      <c r="K23" s="1" t="str">
        <f t="array" aca="1" ref="K23" ca="1">INDEX($B$20:$B$37,COUNTA($B$20:$B$37)-SUM((I23&gt;$I$20:$I$37)+0))</f>
        <v>Установленные данные №2.12</v>
      </c>
      <c r="L23" s="1" t="str">
        <f t="shared" ca="1" si="2"/>
        <v>Сверяемые данные №2.12</v>
      </c>
    </row>
    <row r="24" spans="1:12" x14ac:dyDescent="0.25">
      <c r="A24" s="4"/>
      <c r="B24" s="1" t="s">
        <v>43</v>
      </c>
      <c r="C24" s="1" t="s">
        <v>61</v>
      </c>
      <c r="E24" s="4"/>
      <c r="F24" s="1" t="s">
        <v>45</v>
      </c>
      <c r="G24" s="1" t="s">
        <v>63</v>
      </c>
      <c r="I24">
        <f t="shared" ca="1" si="0"/>
        <v>0.63200153268132819</v>
      </c>
      <c r="J24" s="4"/>
      <c r="K24" s="1" t="str">
        <f t="array" aca="1" ref="K24" ca="1">INDEX($B$20:$B$37,COUNTA($B$20:$B$37)-SUM((I24&gt;$I$20:$I$37)+0))</f>
        <v>Установленные данные №2.10</v>
      </c>
      <c r="L24" s="1" t="str">
        <f t="shared" ca="1" si="2"/>
        <v>Сверяемые данные №2.10</v>
      </c>
    </row>
    <row r="25" spans="1:12" x14ac:dyDescent="0.25">
      <c r="A25" s="4"/>
      <c r="B25" s="1" t="s">
        <v>44</v>
      </c>
      <c r="C25" s="1" t="s">
        <v>62</v>
      </c>
      <c r="E25" s="4"/>
      <c r="F25" s="1" t="s">
        <v>48</v>
      </c>
      <c r="G25" s="1" t="s">
        <v>66</v>
      </c>
      <c r="I25">
        <f t="shared" ca="1" si="0"/>
        <v>0.88574434575719785</v>
      </c>
      <c r="J25" s="4"/>
      <c r="K25" s="1" t="str">
        <f t="array" aca="1" ref="K25" ca="1">INDEX($B$20:$B$37,COUNTA($B$20:$B$37)-SUM((I25&gt;$I$20:$I$37)+0))</f>
        <v>Установленные данные №2.4</v>
      </c>
      <c r="L25" s="1" t="str">
        <f t="shared" ca="1" si="2"/>
        <v>Сверяемые данные №2.4</v>
      </c>
    </row>
    <row r="26" spans="1:12" x14ac:dyDescent="0.25">
      <c r="A26" s="4"/>
      <c r="B26" s="1" t="s">
        <v>45</v>
      </c>
      <c r="C26" s="1" t="s">
        <v>63</v>
      </c>
      <c r="E26" s="4"/>
      <c r="F26" s="1" t="s">
        <v>51</v>
      </c>
      <c r="G26" s="1" t="s">
        <v>69</v>
      </c>
      <c r="I26">
        <f t="shared" ca="1" si="0"/>
        <v>0.96346620095581181</v>
      </c>
      <c r="J26" s="4"/>
      <c r="K26" s="1" t="str">
        <f t="array" aca="1" ref="K26" ca="1">INDEX($B$20:$B$37,COUNTA($B$20:$B$37)-SUM((I26&gt;$I$20:$I$37)+0))</f>
        <v>Установленные данные №2.1</v>
      </c>
      <c r="L26" s="1" t="str">
        <f t="shared" ca="1" si="2"/>
        <v>Сверяемые данные №2.1</v>
      </c>
    </row>
    <row r="27" spans="1:12" x14ac:dyDescent="0.25">
      <c r="A27" s="4"/>
      <c r="B27" s="1" t="s">
        <v>46</v>
      </c>
      <c r="C27" s="1" t="s">
        <v>64</v>
      </c>
      <c r="E27" s="4"/>
      <c r="F27" s="1" t="s">
        <v>49</v>
      </c>
      <c r="G27" s="1" t="s">
        <v>67</v>
      </c>
      <c r="I27">
        <f t="shared" ca="1" si="0"/>
        <v>0.69381783489361504</v>
      </c>
      <c r="J27" s="4"/>
      <c r="K27" s="1" t="str">
        <f t="array" aca="1" ref="K27" ca="1">INDEX($B$20:$B$37,COUNTA($B$20:$B$37)-SUM((I27&gt;$I$20:$I$37)+0))</f>
        <v>Установленные данные №2.7</v>
      </c>
      <c r="L27" s="1" t="str">
        <f t="shared" ca="1" si="2"/>
        <v>Сверяемые данные №2.7</v>
      </c>
    </row>
    <row r="28" spans="1:12" x14ac:dyDescent="0.25">
      <c r="A28" s="4"/>
      <c r="B28" s="1" t="s">
        <v>47</v>
      </c>
      <c r="C28" s="1" t="s">
        <v>65</v>
      </c>
      <c r="E28" s="4"/>
      <c r="F28" s="1" t="s">
        <v>46</v>
      </c>
      <c r="G28" s="1" t="s">
        <v>64</v>
      </c>
      <c r="I28">
        <f t="shared" ca="1" si="0"/>
        <v>0.87523991473874574</v>
      </c>
      <c r="J28" s="4"/>
      <c r="K28" s="1" t="str">
        <f t="array" aca="1" ref="K28" ca="1">INDEX($B$20:$B$37,COUNTA($B$20:$B$37)-SUM((I28&gt;$I$20:$I$37)+0))</f>
        <v>Установленные данные №2.5</v>
      </c>
      <c r="L28" s="1" t="str">
        <f t="shared" ca="1" si="2"/>
        <v>Сверяемые данные №2.5</v>
      </c>
    </row>
    <row r="29" spans="1:12" x14ac:dyDescent="0.25">
      <c r="A29" s="4"/>
      <c r="B29" s="1" t="s">
        <v>48</v>
      </c>
      <c r="C29" s="1" t="s">
        <v>66</v>
      </c>
      <c r="E29" s="4"/>
      <c r="F29" s="1" t="s">
        <v>40</v>
      </c>
      <c r="G29" s="1" t="s">
        <v>58</v>
      </c>
      <c r="I29">
        <f t="shared" ca="1" si="0"/>
        <v>0.68111744167757859</v>
      </c>
      <c r="J29" s="4"/>
      <c r="K29" s="1" t="str">
        <f t="array" aca="1" ref="K29" ca="1">INDEX($B$20:$B$37,COUNTA($B$20:$B$37)-SUM((I29&gt;$I$20:$I$37)+0))</f>
        <v>Установленные данные №2.8</v>
      </c>
      <c r="L29" s="1" t="str">
        <f t="shared" ca="1" si="2"/>
        <v>Сверяемые данные №2.8</v>
      </c>
    </row>
    <row r="30" spans="1:12" x14ac:dyDescent="0.25">
      <c r="A30" s="4"/>
      <c r="B30" s="1" t="s">
        <v>49</v>
      </c>
      <c r="C30" s="1" t="s">
        <v>67</v>
      </c>
      <c r="E30" s="4"/>
      <c r="F30" s="1" t="s">
        <v>52</v>
      </c>
      <c r="G30" s="1" t="s">
        <v>70</v>
      </c>
      <c r="I30">
        <f t="shared" ca="1" si="0"/>
        <v>0.19003813429713745</v>
      </c>
      <c r="J30" s="4"/>
      <c r="K30" s="1" t="str">
        <f t="array" aca="1" ref="K30" ca="1">INDEX($B$20:$B$37,COUNTA($B$20:$B$37)-SUM((I30&gt;$I$20:$I$37)+0))</f>
        <v>Установленные данные №2.16</v>
      </c>
      <c r="L30" s="1" t="str">
        <f t="shared" ca="1" si="2"/>
        <v>Сверяемые данные №2.16</v>
      </c>
    </row>
    <row r="31" spans="1:12" x14ac:dyDescent="0.25">
      <c r="A31" s="4"/>
      <c r="B31" s="1" t="s">
        <v>50</v>
      </c>
      <c r="C31" s="1" t="s">
        <v>68</v>
      </c>
      <c r="E31" s="4"/>
      <c r="F31" s="1" t="s">
        <v>47</v>
      </c>
      <c r="G31" s="1" t="s">
        <v>65</v>
      </c>
      <c r="I31">
        <f t="shared" ca="1" si="0"/>
        <v>0.63383556281346842</v>
      </c>
      <c r="J31" s="4"/>
      <c r="K31" s="1" t="str">
        <f t="array" aca="1" ref="K31" ca="1">INDEX($B$20:$B$37,COUNTA($B$20:$B$37)-SUM((I31&gt;$I$20:$I$37)+0))</f>
        <v>Установленные данные №2.9</v>
      </c>
      <c r="L31" s="1" t="str">
        <f t="shared" ca="1" si="2"/>
        <v>Сверяемые данные №2.9</v>
      </c>
    </row>
    <row r="32" spans="1:12" x14ac:dyDescent="0.25">
      <c r="A32" s="4"/>
      <c r="B32" s="1" t="s">
        <v>51</v>
      </c>
      <c r="C32" s="1" t="s">
        <v>69</v>
      </c>
      <c r="E32" s="4"/>
      <c r="F32" s="1" t="s">
        <v>44</v>
      </c>
      <c r="G32" s="1" t="s">
        <v>62</v>
      </c>
      <c r="I32">
        <f t="shared" ca="1" si="0"/>
        <v>0.39437058184820184</v>
      </c>
      <c r="J32" s="4"/>
      <c r="K32" s="1" t="str">
        <f t="array" aca="1" ref="K32" ca="1">INDEX($B$20:$B$37,COUNTA($B$20:$B$37)-SUM((I32&gt;$I$20:$I$37)+0))</f>
        <v>Установленные данные №2.14</v>
      </c>
      <c r="L32" s="1" t="str">
        <f t="shared" ca="1" si="2"/>
        <v>Сверяемые данные №2.14</v>
      </c>
    </row>
    <row r="33" spans="1:12" x14ac:dyDescent="0.25">
      <c r="A33" s="4"/>
      <c r="B33" s="1" t="s">
        <v>52</v>
      </c>
      <c r="C33" s="1" t="s">
        <v>70</v>
      </c>
      <c r="E33" s="4"/>
      <c r="F33" s="1" t="s">
        <v>55</v>
      </c>
      <c r="G33" s="1" t="s">
        <v>73</v>
      </c>
      <c r="I33">
        <f t="shared" ca="1" si="0"/>
        <v>0.27842230526547707</v>
      </c>
      <c r="J33" s="4"/>
      <c r="K33" s="1" t="str">
        <f t="array" aca="1" ref="K33" ca="1">INDEX($B$20:$B$37,COUNTA($B$20:$B$37)-SUM((I33&gt;$I$20:$I$37)+0))</f>
        <v>Установленные данные №2.15</v>
      </c>
      <c r="L33" s="1" t="str">
        <f t="shared" ca="1" si="2"/>
        <v>Сверяемые данные №2.15</v>
      </c>
    </row>
    <row r="34" spans="1:12" x14ac:dyDescent="0.25">
      <c r="A34" s="4"/>
      <c r="B34" s="1" t="s">
        <v>53</v>
      </c>
      <c r="C34" s="1" t="s">
        <v>71</v>
      </c>
      <c r="E34" s="4"/>
      <c r="F34" s="1" t="s">
        <v>50</v>
      </c>
      <c r="G34" s="1" t="s">
        <v>68</v>
      </c>
      <c r="I34">
        <f t="shared" ca="1" si="0"/>
        <v>0.86645026534977798</v>
      </c>
      <c r="J34" s="4"/>
      <c r="K34" s="1" t="str">
        <f t="array" aca="1" ref="K34" ca="1">INDEX($B$20:$B$37,COUNTA($B$20:$B$37)-SUM((I34&gt;$I$20:$I$37)+0))</f>
        <v>Установленные данные №2.6</v>
      </c>
      <c r="L34" s="1" t="str">
        <f t="shared" ca="1" si="2"/>
        <v>Сверяемые данные №2.6</v>
      </c>
    </row>
    <row r="35" spans="1:12" x14ac:dyDescent="0.25">
      <c r="A35" s="4"/>
      <c r="B35" s="1" t="s">
        <v>54</v>
      </c>
      <c r="C35" s="1" t="s">
        <v>72</v>
      </c>
      <c r="E35" s="4"/>
      <c r="F35" s="1" t="s">
        <v>53</v>
      </c>
      <c r="G35" s="1" t="s">
        <v>71</v>
      </c>
      <c r="I35">
        <f t="shared" ca="1" si="0"/>
        <v>0.46008515597971522</v>
      </c>
      <c r="J35" s="4"/>
      <c r="K35" s="1" t="str">
        <f t="array" aca="1" ref="K35" ca="1">INDEX($B$20:$B$37,COUNTA($B$20:$B$37)-SUM((I35&gt;$I$20:$I$37)+0))</f>
        <v>Установленные данные №2.13</v>
      </c>
      <c r="L35" s="1" t="str">
        <f t="shared" ca="1" si="2"/>
        <v>Сверяемые данные №2.13</v>
      </c>
    </row>
    <row r="36" spans="1:12" x14ac:dyDescent="0.25">
      <c r="A36" s="4"/>
      <c r="B36" s="1" t="s">
        <v>55</v>
      </c>
      <c r="C36" s="1" t="s">
        <v>73</v>
      </c>
      <c r="E36" s="4"/>
      <c r="F36" s="1" t="s">
        <v>42</v>
      </c>
      <c r="G36" s="1" t="s">
        <v>60</v>
      </c>
      <c r="I36">
        <f t="shared" ca="1" si="0"/>
        <v>0.9069705032410621</v>
      </c>
      <c r="J36" s="4"/>
      <c r="K36" s="1" t="str">
        <f t="array" aca="1" ref="K36" ca="1">INDEX($B$20:$B$37,COUNTA($B$20:$B$37)-SUM((I36&gt;$I$20:$I$37)+0))</f>
        <v>Установленные данные №2.3</v>
      </c>
      <c r="L36" s="1" t="str">
        <f t="shared" ca="1" si="2"/>
        <v>Сверяемые данные №2.3</v>
      </c>
    </row>
    <row r="37" spans="1:12" x14ac:dyDescent="0.25">
      <c r="A37" s="4"/>
      <c r="B37" s="1" t="s">
        <v>56</v>
      </c>
      <c r="C37" s="1" t="s">
        <v>74</v>
      </c>
      <c r="E37" s="4"/>
      <c r="F37" s="1" t="s">
        <v>39</v>
      </c>
      <c r="G37" s="1" t="s">
        <v>57</v>
      </c>
      <c r="I37">
        <f t="shared" ca="1" si="0"/>
        <v>0.13763344617658901</v>
      </c>
      <c r="J37" s="4"/>
      <c r="K37" s="1" t="str">
        <f t="array" aca="1" ref="K37" ca="1">INDEX($B$20:$B$37,COUNTA($B$20:$B$37)-SUM((I37&gt;$I$20:$I$37)+0))</f>
        <v>Установленные данные №2.18</v>
      </c>
      <c r="L37" s="1" t="str">
        <f t="shared" ca="1" si="2"/>
        <v>Сверяемые данные №2.18</v>
      </c>
    </row>
  </sheetData>
  <mergeCells count="8">
    <mergeCell ref="J2:J19"/>
    <mergeCell ref="J20:J37"/>
    <mergeCell ref="A2:A19"/>
    <mergeCell ref="A1:C1"/>
    <mergeCell ref="A20:A37"/>
    <mergeCell ref="E2:E19"/>
    <mergeCell ref="E20:E37"/>
    <mergeCell ref="E1:G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2015-06-10T07:08:18Z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