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bookViews>
    <workbookView xWindow="0" yWindow="0" windowWidth="20490" windowHeight="7770"/>
  </bookViews>
  <sheets>
    <sheet name="Лист2" sheetId="7" r:id="rId1"/>
    <sheet name="01.06.2015" sheetId="6" r:id="rId2"/>
    <sheet name="02.06.2015" sheetId="8" r:id="rId3"/>
    <sheet name="03.06.2015" sheetId="11" r:id="rId4"/>
    <sheet name="04.06.2015" sheetId="12" r:id="rId5"/>
    <sheet name="05.06.2015" sheetId="13" r:id="rId6"/>
  </sheets>
  <definedNames>
    <definedName name="_xlnm.Print_Area" localSheetId="1">'01.06.2015'!$A$1:$R$24</definedName>
    <definedName name="_xlnm.Print_Area" localSheetId="2">'02.06.2015'!$A$1:$R$24</definedName>
    <definedName name="_xlnm.Print_Area" localSheetId="3">'03.06.2015'!$A$1:$R$24</definedName>
    <definedName name="_xlnm.Print_Area" localSheetId="4">'04.06.2015'!$A$1:$R$24</definedName>
    <definedName name="_xlnm.Print_Area" localSheetId="5">'05.06.2015'!$A$1:$R$24</definedName>
  </definedNames>
  <calcPr calcId="152511"/>
</workbook>
</file>

<file path=xl/calcChain.xml><?xml version="1.0" encoding="utf-8"?>
<calcChain xmlns="http://schemas.openxmlformats.org/spreadsheetml/2006/main">
  <c r="AL5" i="7" l="1"/>
  <c r="BA5" i="7"/>
  <c r="BA6" i="7"/>
  <c r="BA7" i="7"/>
  <c r="BA8" i="7"/>
  <c r="BA9" i="7"/>
  <c r="AZ5" i="7"/>
  <c r="AZ6" i="7"/>
  <c r="AZ7" i="7"/>
  <c r="AZ8" i="7"/>
  <c r="AZ9" i="7"/>
  <c r="AY5" i="7"/>
  <c r="AY6" i="7"/>
  <c r="AY7" i="7"/>
  <c r="AY8" i="7"/>
  <c r="AY9" i="7"/>
  <c r="AX5" i="7"/>
  <c r="AX6" i="7"/>
  <c r="AX7" i="7"/>
  <c r="AX8" i="7"/>
  <c r="AX9" i="7"/>
  <c r="R20" i="13"/>
  <c r="Q20" i="13"/>
  <c r="P20" i="13"/>
  <c r="N20" i="13"/>
  <c r="M20" i="13"/>
  <c r="L20" i="13"/>
  <c r="K20" i="13"/>
  <c r="J20" i="13"/>
  <c r="H20" i="13"/>
  <c r="F20" i="13"/>
  <c r="D20" i="13"/>
  <c r="B20" i="13"/>
  <c r="R19" i="13"/>
  <c r="Q19" i="13"/>
  <c r="P19" i="13"/>
  <c r="N19" i="13"/>
  <c r="M19" i="13"/>
  <c r="L19" i="13"/>
  <c r="K19" i="13"/>
  <c r="J19" i="13"/>
  <c r="H19" i="13"/>
  <c r="F19" i="13"/>
  <c r="D19" i="13"/>
  <c r="B19" i="13"/>
  <c r="R18" i="13"/>
  <c r="Q18" i="13"/>
  <c r="P18" i="13"/>
  <c r="N18" i="13"/>
  <c r="M18" i="13"/>
  <c r="L18" i="13"/>
  <c r="K18" i="13"/>
  <c r="J18" i="13"/>
  <c r="H18" i="13"/>
  <c r="F18" i="13"/>
  <c r="D18" i="13"/>
  <c r="B18" i="13"/>
  <c r="R17" i="13"/>
  <c r="Q17" i="13"/>
  <c r="P17" i="13"/>
  <c r="N17" i="13"/>
  <c r="M17" i="13"/>
  <c r="L17" i="13"/>
  <c r="K17" i="13"/>
  <c r="J17" i="13"/>
  <c r="H17" i="13"/>
  <c r="F17" i="13"/>
  <c r="D17" i="13"/>
  <c r="B17" i="13"/>
  <c r="R20" i="12"/>
  <c r="Q20" i="12"/>
  <c r="P20" i="12"/>
  <c r="N20" i="12"/>
  <c r="M20" i="12"/>
  <c r="L20" i="12"/>
  <c r="K20" i="12"/>
  <c r="J20" i="12"/>
  <c r="H20" i="12"/>
  <c r="F20" i="12"/>
  <c r="D20" i="12"/>
  <c r="B20" i="12"/>
  <c r="R19" i="12"/>
  <c r="Q19" i="12"/>
  <c r="P19" i="12"/>
  <c r="N19" i="12"/>
  <c r="M19" i="12"/>
  <c r="L19" i="12"/>
  <c r="K19" i="12"/>
  <c r="J19" i="12"/>
  <c r="H19" i="12"/>
  <c r="F19" i="12"/>
  <c r="D19" i="12"/>
  <c r="B19" i="12"/>
  <c r="R18" i="12"/>
  <c r="Q18" i="12"/>
  <c r="P18" i="12"/>
  <c r="N18" i="12"/>
  <c r="M18" i="12"/>
  <c r="L18" i="12"/>
  <c r="K18" i="12"/>
  <c r="J18" i="12"/>
  <c r="H18" i="12"/>
  <c r="F18" i="12"/>
  <c r="D18" i="12"/>
  <c r="B18" i="12"/>
  <c r="R17" i="12"/>
  <c r="Q17" i="12"/>
  <c r="P17" i="12"/>
  <c r="N17" i="12"/>
  <c r="M17" i="12"/>
  <c r="L17" i="12"/>
  <c r="K17" i="12"/>
  <c r="J17" i="12"/>
  <c r="H17" i="12"/>
  <c r="F17" i="12"/>
  <c r="D17" i="12"/>
  <c r="B17" i="12"/>
  <c r="B19" i="11"/>
  <c r="B20" i="11"/>
  <c r="B17" i="11"/>
  <c r="D17" i="11"/>
  <c r="F17" i="11"/>
  <c r="H17" i="11"/>
  <c r="J17" i="11"/>
  <c r="K17" i="11"/>
  <c r="L17" i="11"/>
  <c r="M17" i="11"/>
  <c r="N17" i="11"/>
  <c r="P17" i="11"/>
  <c r="Q17" i="11"/>
  <c r="R17" i="11"/>
  <c r="B18" i="11"/>
  <c r="D18" i="11"/>
  <c r="F18" i="11"/>
  <c r="H18" i="11"/>
  <c r="J18" i="11"/>
  <c r="K18" i="11"/>
  <c r="L18" i="11"/>
  <c r="M18" i="11"/>
  <c r="N18" i="11"/>
  <c r="P18" i="11"/>
  <c r="Q18" i="11"/>
  <c r="R18" i="11"/>
  <c r="D19" i="11"/>
  <c r="F19" i="11"/>
  <c r="H19" i="11"/>
  <c r="J19" i="11"/>
  <c r="K19" i="11"/>
  <c r="L19" i="11"/>
  <c r="M19" i="11"/>
  <c r="N19" i="11"/>
  <c r="P19" i="11"/>
  <c r="Q19" i="11"/>
  <c r="R19" i="11"/>
  <c r="D20" i="11"/>
  <c r="F20" i="11"/>
  <c r="H20" i="11"/>
  <c r="J20" i="11"/>
  <c r="K20" i="11"/>
  <c r="L20" i="11"/>
  <c r="M20" i="11"/>
  <c r="N20" i="11"/>
  <c r="P20" i="11"/>
  <c r="Q20" i="11"/>
  <c r="R20" i="11"/>
  <c r="B17" i="8"/>
  <c r="D17" i="8"/>
  <c r="F17" i="8"/>
  <c r="H17" i="8"/>
  <c r="J17" i="8"/>
  <c r="K17" i="8"/>
  <c r="L17" i="8"/>
  <c r="M17" i="8"/>
  <c r="N17" i="8"/>
  <c r="P17" i="8"/>
  <c r="Q17" i="8"/>
  <c r="R17" i="8"/>
  <c r="B18" i="8"/>
  <c r="D18" i="8"/>
  <c r="F18" i="8"/>
  <c r="H18" i="8"/>
  <c r="J18" i="8"/>
  <c r="K18" i="8"/>
  <c r="L18" i="8"/>
  <c r="M18" i="8"/>
  <c r="N18" i="8"/>
  <c r="P18" i="8"/>
  <c r="Q18" i="8"/>
  <c r="R18" i="8"/>
  <c r="B19" i="8"/>
  <c r="D19" i="8"/>
  <c r="F19" i="8"/>
  <c r="H19" i="8"/>
  <c r="J19" i="8"/>
  <c r="K19" i="8"/>
  <c r="L19" i="8"/>
  <c r="M19" i="8"/>
  <c r="N19" i="8"/>
  <c r="P19" i="8"/>
  <c r="Q19" i="8"/>
  <c r="R19" i="8"/>
  <c r="B20" i="8"/>
  <c r="D20" i="8"/>
  <c r="F20" i="8"/>
  <c r="H20" i="8"/>
  <c r="J20" i="8"/>
  <c r="K20" i="8"/>
  <c r="L20" i="8"/>
  <c r="M20" i="8"/>
  <c r="N20" i="8"/>
  <c r="P20" i="8"/>
  <c r="Q20" i="8"/>
  <c r="R20" i="8"/>
  <c r="B17" i="6"/>
  <c r="D17" i="6"/>
  <c r="F17" i="6"/>
  <c r="H17" i="6"/>
  <c r="J17" i="6"/>
  <c r="K17" i="6"/>
  <c r="L17" i="6"/>
  <c r="M17" i="6"/>
  <c r="N17" i="6"/>
  <c r="P17" i="6"/>
  <c r="Q17" i="6"/>
  <c r="R17" i="6"/>
  <c r="B18" i="6"/>
  <c r="D18" i="6"/>
  <c r="F18" i="6"/>
  <c r="H18" i="6"/>
  <c r="J18" i="6"/>
  <c r="K18" i="6"/>
  <c r="L18" i="6"/>
  <c r="M18" i="6"/>
  <c r="N18" i="6"/>
  <c r="P18" i="6"/>
  <c r="Q18" i="6"/>
  <c r="R18" i="6"/>
  <c r="B19" i="6"/>
  <c r="D19" i="6"/>
  <c r="F19" i="6"/>
  <c r="H19" i="6"/>
  <c r="J19" i="6"/>
  <c r="K19" i="6"/>
  <c r="L19" i="6"/>
  <c r="M19" i="6"/>
  <c r="N19" i="6"/>
  <c r="P19" i="6"/>
  <c r="Q19" i="6"/>
  <c r="R19" i="6"/>
  <c r="B20" i="6"/>
  <c r="D20" i="6"/>
  <c r="F20" i="6"/>
  <c r="H20" i="6"/>
  <c r="J20" i="6"/>
  <c r="K20" i="6"/>
  <c r="L20" i="6"/>
  <c r="M20" i="6"/>
  <c r="N20" i="6"/>
  <c r="P20" i="6"/>
  <c r="Q20" i="6"/>
  <c r="R20" i="6"/>
  <c r="AP5" i="7"/>
  <c r="AT5" i="7"/>
  <c r="AW5" i="7"/>
  <c r="AM5" i="7"/>
  <c r="AQ5" i="7"/>
  <c r="AU5" i="7"/>
  <c r="AS5" i="7"/>
  <c r="AN5" i="7"/>
  <c r="AR5" i="7"/>
  <c r="AV5" i="7"/>
  <c r="AO5" i="7"/>
  <c r="J9" i="7"/>
  <c r="AO8" i="7"/>
  <c r="AJ6" i="7"/>
  <c r="Y6" i="7"/>
  <c r="AE5" i="7"/>
  <c r="L7" i="7"/>
  <c r="P9" i="7"/>
  <c r="AV7" i="7"/>
  <c r="AC7" i="7"/>
  <c r="T8" i="7"/>
  <c r="O9" i="7"/>
  <c r="AS6" i="7"/>
  <c r="AD9" i="7"/>
  <c r="AG5" i="7"/>
  <c r="AU7" i="7"/>
  <c r="R8" i="7"/>
  <c r="J6" i="7"/>
  <c r="X5" i="7"/>
  <c r="AA7" i="7"/>
  <c r="AT9" i="7"/>
  <c r="V5" i="7"/>
  <c r="AU9" i="7"/>
  <c r="AK9" i="7"/>
  <c r="AO9" i="7"/>
  <c r="H5" i="7"/>
  <c r="AL7" i="7"/>
  <c r="S7" i="7"/>
  <c r="S6" i="7"/>
  <c r="T9" i="7"/>
  <c r="AH6" i="7"/>
  <c r="AB9" i="7"/>
  <c r="B7" i="7"/>
  <c r="AI7" i="7"/>
  <c r="AG8" i="7"/>
  <c r="AG9" i="7"/>
  <c r="L8" i="7"/>
  <c r="H7" i="7"/>
  <c r="AA5" i="7"/>
  <c r="C9" i="7"/>
  <c r="AG7" i="7"/>
  <c r="G8" i="7"/>
  <c r="AF6" i="7"/>
  <c r="F9" i="7"/>
  <c r="W6" i="7"/>
  <c r="B5" i="7"/>
  <c r="Q9" i="7"/>
  <c r="I9" i="7"/>
  <c r="AT8" i="7"/>
  <c r="K6" i="7"/>
  <c r="AR7" i="7"/>
  <c r="P5" i="7"/>
  <c r="AI9" i="7"/>
  <c r="Z8" i="7"/>
  <c r="I6" i="7"/>
  <c r="AP6" i="7"/>
  <c r="L5" i="7"/>
  <c r="AC6" i="7"/>
  <c r="X6" i="7"/>
  <c r="N9" i="7"/>
  <c r="AI6" i="7"/>
  <c r="AM6" i="7"/>
  <c r="S5" i="7"/>
  <c r="AT7" i="7"/>
  <c r="V9" i="7"/>
  <c r="O8" i="7"/>
  <c r="O7" i="7"/>
  <c r="Y9" i="7"/>
  <c r="AW6" i="7"/>
  <c r="N8" i="7"/>
  <c r="AH7" i="7"/>
  <c r="Q8" i="7"/>
  <c r="AC9" i="7"/>
  <c r="T5" i="7"/>
  <c r="E6" i="7"/>
  <c r="T6" i="7"/>
  <c r="AQ9" i="7"/>
  <c r="G9" i="7"/>
  <c r="AV8" i="7"/>
  <c r="G5" i="7"/>
  <c r="S9" i="7"/>
  <c r="AE6" i="7"/>
  <c r="AD8" i="7"/>
  <c r="AD6" i="7"/>
  <c r="C6" i="7"/>
  <c r="Z5" i="7"/>
  <c r="T7" i="7"/>
  <c r="B8" i="7"/>
  <c r="AU6" i="7"/>
  <c r="AF9" i="7"/>
  <c r="F5" i="7"/>
  <c r="D5" i="7"/>
  <c r="P8" i="7"/>
  <c r="AI5" i="7"/>
  <c r="M5" i="7"/>
  <c r="AM7" i="7"/>
  <c r="AW9" i="7"/>
  <c r="M7" i="7"/>
  <c r="AH8" i="7"/>
  <c r="J8" i="7"/>
  <c r="L6" i="7"/>
  <c r="AH5" i="7"/>
  <c r="M6" i="7"/>
  <c r="AS7" i="7"/>
  <c r="AF8" i="7"/>
  <c r="AP9" i="7"/>
  <c r="AP8" i="7"/>
  <c r="AB6" i="7"/>
  <c r="Q6" i="7"/>
  <c r="O5" i="7"/>
  <c r="Y5" i="7"/>
  <c r="U9" i="7"/>
  <c r="AB5" i="7"/>
  <c r="AN7" i="7"/>
  <c r="U7" i="7"/>
  <c r="AQ8" i="7"/>
  <c r="AS9" i="7"/>
  <c r="M8" i="7"/>
  <c r="U5" i="7"/>
  <c r="AN9" i="7"/>
  <c r="AO7" i="7"/>
  <c r="H6" i="7"/>
  <c r="AL8" i="7"/>
  <c r="R6" i="7"/>
  <c r="I8" i="7"/>
  <c r="E7" i="7"/>
  <c r="R9" i="7"/>
  <c r="AV6" i="7"/>
  <c r="AA8" i="7"/>
  <c r="H8" i="7"/>
  <c r="Y7" i="7"/>
  <c r="AT6" i="7"/>
  <c r="Z6" i="7"/>
  <c r="M9" i="7"/>
  <c r="AS8" i="7"/>
  <c r="AD7" i="7"/>
  <c r="K7" i="7"/>
  <c r="AI8" i="7"/>
  <c r="W7" i="7"/>
  <c r="AR8" i="7"/>
  <c r="AQ6" i="7"/>
  <c r="P6" i="7"/>
  <c r="D8" i="7"/>
  <c r="AF5" i="7"/>
  <c r="AR6" i="7"/>
  <c r="Y8" i="7"/>
  <c r="AU8" i="7"/>
  <c r="AL9" i="7"/>
  <c r="V6" i="7"/>
  <c r="Z7" i="7"/>
  <c r="AN6" i="7"/>
  <c r="AL6" i="7"/>
  <c r="J7" i="7"/>
  <c r="AK6" i="7"/>
  <c r="AH9" i="7"/>
  <c r="AR9" i="7"/>
  <c r="D6" i="7"/>
  <c r="R5" i="7"/>
  <c r="AQ7" i="7"/>
  <c r="AJ5" i="7"/>
  <c r="K9" i="7"/>
  <c r="AB8" i="7"/>
  <c r="P7" i="7"/>
  <c r="H9" i="7"/>
  <c r="B9" i="7"/>
  <c r="AK5" i="7"/>
  <c r="AJ7" i="7"/>
  <c r="F6" i="7"/>
  <c r="AK7" i="7"/>
  <c r="AE9" i="7"/>
  <c r="J5" i="7"/>
  <c r="AE8" i="7"/>
  <c r="AO6" i="7"/>
  <c r="N5" i="7"/>
  <c r="N6" i="7"/>
  <c r="AD5" i="7"/>
  <c r="R7" i="7"/>
  <c r="W9" i="7"/>
  <c r="AC8" i="7"/>
  <c r="F7" i="7"/>
  <c r="W5" i="7"/>
  <c r="I7" i="7"/>
  <c r="AE7" i="7"/>
  <c r="AV9" i="7"/>
  <c r="X8" i="7"/>
  <c r="V7" i="7"/>
  <c r="C7" i="7"/>
  <c r="V8" i="7"/>
  <c r="AW7" i="7"/>
  <c r="S8" i="7"/>
  <c r="B6" i="7"/>
  <c r="AA6" i="7"/>
  <c r="G7" i="7"/>
  <c r="O6" i="7"/>
  <c r="AJ9" i="7"/>
  <c r="U6" i="7"/>
  <c r="I5" i="7"/>
  <c r="W8" i="7"/>
  <c r="AP7" i="7"/>
  <c r="D7" i="7"/>
  <c r="AA9" i="7"/>
  <c r="X7" i="7"/>
  <c r="F8" i="7"/>
  <c r="AM8" i="7"/>
  <c r="AM9" i="7"/>
  <c r="N7" i="7"/>
  <c r="X9" i="7"/>
  <c r="C8" i="7"/>
  <c r="K5" i="7"/>
  <c r="AN8" i="7"/>
  <c r="Q7" i="7"/>
  <c r="K8" i="7"/>
  <c r="Q5" i="7"/>
  <c r="AW8" i="7"/>
  <c r="E8" i="7"/>
  <c r="L9" i="7"/>
  <c r="AK8" i="7"/>
  <c r="Z9" i="7"/>
  <c r="AG6" i="7"/>
  <c r="E5" i="7"/>
  <c r="AC5" i="7"/>
  <c r="G6" i="7"/>
  <c r="E9" i="7"/>
  <c r="AJ8" i="7"/>
  <c r="C5" i="7"/>
  <c r="D9" i="7"/>
  <c r="AB7" i="7"/>
  <c r="AF7" i="7"/>
  <c r="U8" i="7"/>
</calcChain>
</file>

<file path=xl/sharedStrings.xml><?xml version="1.0" encoding="utf-8"?>
<sst xmlns="http://schemas.openxmlformats.org/spreadsheetml/2006/main" count="401" uniqueCount="109">
  <si>
    <t>Бочки</t>
  </si>
  <si>
    <t>Пластификатор</t>
  </si>
  <si>
    <t>Погрузчик 5145</t>
  </si>
  <si>
    <t>Остаток на конец смены</t>
  </si>
  <si>
    <t>Погрузчик 4144</t>
  </si>
  <si>
    <t>Приход ДТ за смену</t>
  </si>
  <si>
    <t xml:space="preserve">      Маслогрейка MG 60</t>
  </si>
  <si>
    <t>Остаток на начало смены</t>
  </si>
  <si>
    <t>Отработано М/Ч</t>
  </si>
  <si>
    <t xml:space="preserve">    Наименование       </t>
  </si>
  <si>
    <t>Остатки на конец смены</t>
  </si>
  <si>
    <t xml:space="preserve">Изготовлено </t>
  </si>
  <si>
    <t>Получено</t>
  </si>
  <si>
    <t>Отпущено по кориолису и весам</t>
  </si>
  <si>
    <t>Взято на замес</t>
  </si>
  <si>
    <t xml:space="preserve">Получено </t>
  </si>
  <si>
    <t xml:space="preserve">Взято на замес </t>
  </si>
  <si>
    <t>На начало смены</t>
  </si>
  <si>
    <t>70/48</t>
  </si>
  <si>
    <t xml:space="preserve">На начало смены </t>
  </si>
  <si>
    <t>Емкость    № 7</t>
  </si>
  <si>
    <t>Емкость   № 6</t>
  </si>
  <si>
    <t>Емкость    № 5</t>
  </si>
  <si>
    <t>ПБВ</t>
  </si>
  <si>
    <t>Поддоны</t>
  </si>
  <si>
    <t>Сера</t>
  </si>
  <si>
    <t>Полимеры</t>
  </si>
  <si>
    <t>Движение сырья</t>
  </si>
  <si>
    <t>СБ</t>
  </si>
  <si>
    <t>Наименование продукта в емкостях</t>
  </si>
  <si>
    <t>Не забывайте писать пенетрацию и КИШ</t>
  </si>
  <si>
    <t xml:space="preserve"> Принял мастер _______________Подпись_________</t>
  </si>
  <si>
    <t xml:space="preserve"> Остатки подтверждаю кладовщик___Тимербулатов___Подпись_______________</t>
  </si>
  <si>
    <t xml:space="preserve"> Сдал мастер _________________Подпись________________</t>
  </si>
  <si>
    <t>Приход</t>
  </si>
  <si>
    <t>Расход</t>
  </si>
  <si>
    <t>На конец смены</t>
  </si>
  <si>
    <t xml:space="preserve">Дата </t>
  </si>
  <si>
    <t>Емкость № 1</t>
  </si>
  <si>
    <t>Емкость № 2</t>
  </si>
  <si>
    <t>Емкость № 3</t>
  </si>
  <si>
    <t>Емкость № 4</t>
  </si>
  <si>
    <t xml:space="preserve">на начало </t>
  </si>
  <si>
    <t>приход</t>
  </si>
  <si>
    <t xml:space="preserve">расход </t>
  </si>
  <si>
    <t>на конец</t>
  </si>
  <si>
    <t>Расход ДТ</t>
  </si>
  <si>
    <t>"_____"</t>
  </si>
  <si>
    <t>________________2015 г.</t>
  </si>
  <si>
    <t xml:space="preserve"> ОТЧЕТ   ПРОИЗВОДСТВА         </t>
  </si>
  <si>
    <t xml:space="preserve"> ОТЧЕТ   ПРОИЗВОДСТВА       </t>
  </si>
  <si>
    <t>Емкость № 5</t>
  </si>
  <si>
    <t>Емкость № 6</t>
  </si>
  <si>
    <t>Емкость № 7</t>
  </si>
  <si>
    <t>ДТ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</si>
  <si>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</si>
  <si>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</si>
  <si>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</si>
  <si>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</si>
  <si>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</si>
  <si>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</si>
  <si>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</si>
  <si>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</si>
  <si>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</si>
  <si>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</si>
  <si>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</si>
  <si>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</si>
  <si>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</si>
  <si>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</si>
  <si>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</si>
  <si>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</si>
  <si>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</si>
  <si>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</si>
  <si>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</si>
  <si>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</si>
  <si>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</si>
  <si>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</si>
  <si>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</si>
  <si>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Столбец24</t>
  </si>
  <si>
    <t>Столбец25</t>
  </si>
  <si>
    <t>Столбец26</t>
  </si>
  <si>
    <t>Столбец27</t>
  </si>
  <si>
    <t>Столбец28</t>
  </si>
  <si>
    <t>Столбец29</t>
  </si>
  <si>
    <t>Столбец30</t>
  </si>
  <si>
    <t>Столбец31</t>
  </si>
  <si>
    <t>Столбец32</t>
  </si>
  <si>
    <t>Столбец33</t>
  </si>
  <si>
    <t>Столбец34</t>
  </si>
  <si>
    <t>Столбец35</t>
  </si>
  <si>
    <t>Столбец36</t>
  </si>
  <si>
    <t>Столбец37</t>
  </si>
  <si>
    <t>Столбец38</t>
  </si>
  <si>
    <t>Столбец39</t>
  </si>
  <si>
    <t>Столбец40</t>
  </si>
  <si>
    <t>Столбец41</t>
  </si>
  <si>
    <t>Столбец42</t>
  </si>
  <si>
    <t>Столбец43</t>
  </si>
  <si>
    <t>Столбец44</t>
  </si>
  <si>
    <t>Столбец45</t>
  </si>
  <si>
    <t>Столбец46</t>
  </si>
  <si>
    <t>Столбец47</t>
  </si>
  <si>
    <t>Столбец48</t>
  </si>
  <si>
    <t>Столбец49</t>
  </si>
  <si>
    <t>Столбец50</t>
  </si>
  <si>
    <t>Столбец51</t>
  </si>
  <si>
    <t>Столбец52</t>
  </si>
  <si>
    <t>Столбец53</t>
  </si>
  <si>
    <t>БНД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</si>
</sst>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71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/>
    <xf numFmtId="0" fontId="7" fillId="0" borderId="1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/>
    <xf numFmtId="0" fontId="2" fillId="0" borderId="3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14" fontId="0" fillId="0" borderId="0" xfId="0" applyNumberFormat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NumberFormat="1"/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textRotation="90"/>
    </xf>
    <xf numFmtId="0" fontId="0" fillId="0" borderId="0" xfId="0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7" fillId="2" borderId="1" xfId="0" applyFont="1" applyFill="1" applyBorder="1" applyAlignme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4" fontId="7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5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:BA9" totalsRowShown="0">
  <autoFilter ref="A4:BA9"/>
  <tableColumns count="53">
    <tableColumn id="1" name="Столбец1" dataDxfId="52"/>
    <tableColumn id="2" name="Столбец2" dataDxfId="51">
      <calculatedColumnFormula>IFERROR(SUM(INDEX(INDEX(INDIRECT("'"&amp;TEXT($A5,"ДД.ММ.ГГГГ")&amp;"'!$B$17:$R$20"),,MATCH(LOOKUP("яяя",$A$2:B$2),INDIRECT("'"&amp;TEXT($A5,"ДД.ММ.ГГГГ")&amp;"'!$B$7:$R$7"),)),MOD(COLUMN()-2,4)+1)^{0,1})-1,"")</calculatedColumnFormula>
    </tableColumn>
    <tableColumn id="3" name="Столбец3" dataDxfId="50">
      <calculatedColumnFormula>IFERROR(SUM(INDEX(INDEX(INDIRECT("'"&amp;TEXT($A5,"ДД.ММ.ГГГГ")&amp;"'!$B$17:$R$20"),,MATCH(LOOKUP("яяя",$A$2:C$2),INDIRECT("'"&amp;TEXT($A5,"ДД.ММ.ГГГГ")&amp;"'!$B$7:$R$7"),)),MOD(COLUMN()-2,4)+1)^{0,1})-1,"")</calculatedColumnFormula>
    </tableColumn>
    <tableColumn id="4" name="Столбец4" dataDxfId="49">
      <calculatedColumnFormula>IFERROR(SUM(INDEX(INDEX(INDIRECT("'"&amp;TEXT($A5,"ДД.ММ.ГГГГ")&amp;"'!$B$17:$R$20"),,MATCH(LOOKUP("яяя",$A$2:D$2),INDIRECT("'"&amp;TEXT($A5,"ДД.ММ.ГГГГ")&amp;"'!$B$7:$R$7"),)),MOD(COLUMN()-2,4)+1)^{0,1})-1,"")</calculatedColumnFormula>
    </tableColumn>
    <tableColumn id="5" name="Столбец5" dataDxfId="48">
      <calculatedColumnFormula>IFERROR(SUM(INDEX(INDEX(INDIRECT("'"&amp;TEXT($A5,"ДД.ММ.ГГГГ")&amp;"'!$B$17:$R$20"),,MATCH(LOOKUP("яяя",$A$2:E$2),INDIRECT("'"&amp;TEXT($A5,"ДД.ММ.ГГГГ")&amp;"'!$B$7:$R$7"),)),MOD(COLUMN()-2,4)+1)^{0,1})-1,"")</calculatedColumnFormula>
    </tableColumn>
    <tableColumn id="6" name="Столбец6" dataDxfId="47">
      <calculatedColumnFormula>IFERROR(SUM(INDEX(INDEX(INDIRECT("'"&amp;TEXT($A5,"ДД.ММ.ГГГГ")&amp;"'!$B$17:$R$20"),,MATCH(LOOKUP("яяя",$A$2:F$2),INDIRECT("'"&amp;TEXT($A5,"ДД.ММ.ГГГГ")&amp;"'!$B$7:$R$7"),)),MOD(COLUMN()-2,4)+1)^{0,1})-1,"")</calculatedColumnFormula>
    </tableColumn>
    <tableColumn id="7" name="Столбец7" dataDxfId="46">
      <calculatedColumnFormula>IFERROR(SUM(INDEX(INDEX(INDIRECT("'"&amp;TEXT($A5,"ДД.ММ.ГГГГ")&amp;"'!$B$17:$R$20"),,MATCH(LOOKUP("яяя",$A$2:G$2),INDIRECT("'"&amp;TEXT($A5,"ДД.ММ.ГГГГ")&amp;"'!$B$7:$R$7"),)),MOD(COLUMN()-2,4)+1)^{0,1})-1,"")</calculatedColumnFormula>
    </tableColumn>
    <tableColumn id="8" name="Столбец8" dataDxfId="45">
      <calculatedColumnFormula>IFERROR(SUM(INDEX(INDEX(INDIRECT("'"&amp;TEXT($A5,"ДД.ММ.ГГГГ")&amp;"'!$B$17:$R$20"),,MATCH(LOOKUP("яяя",$A$2:H$2),INDIRECT("'"&amp;TEXT($A5,"ДД.ММ.ГГГГ")&amp;"'!$B$7:$R$7"),)),MOD(COLUMN()-2,4)+1)^{0,1})-1,"")</calculatedColumnFormula>
    </tableColumn>
    <tableColumn id="9" name="Столбец9" dataDxfId="44">
      <calculatedColumnFormula>IFERROR(SUM(INDEX(INDEX(INDIRECT("'"&amp;TEXT($A5,"ДД.ММ.ГГГГ")&amp;"'!$B$17:$R$20"),,MATCH(LOOKUP("яяя",$A$2:I$2),INDIRECT("'"&amp;TEXT($A5,"ДД.ММ.ГГГГ")&amp;"'!$B$7:$R$7"),)),MOD(COLUMN()-2,4)+1)^{0,1})-1,"")</calculatedColumnFormula>
    </tableColumn>
    <tableColumn id="10" name="Столбец10" dataDxfId="43">
      <calculatedColumnFormula>IFERROR(SUM(INDEX(INDEX(INDIRECT("'"&amp;TEXT($A5,"ДД.ММ.ГГГГ")&amp;"'!$B$17:$R$20"),,MATCH(LOOKUP("яяя",$A$2:J$2),INDIRECT("'"&amp;TEXT($A5,"ДД.ММ.ГГГГ")&amp;"'!$B$7:$R$7"),)),MOD(COLUMN()-2,4)+1)^{0,1})-1,"")</calculatedColumnFormula>
    </tableColumn>
    <tableColumn id="11" name="Столбец11" dataDxfId="42">
      <calculatedColumnFormula>IFERROR(SUM(INDEX(INDEX(INDIRECT("'"&amp;TEXT($A5,"ДД.ММ.ГГГГ")&amp;"'!$B$17:$R$20"),,MATCH(LOOKUP("яяя",$A$2:K$2),INDIRECT("'"&amp;TEXT($A5,"ДД.ММ.ГГГГ")&amp;"'!$B$7:$R$7"),)),MOD(COLUMN()-2,4)+1)^{0,1})-1,"")</calculatedColumnFormula>
    </tableColumn>
    <tableColumn id="12" name="Столбец12" dataDxfId="41">
      <calculatedColumnFormula>IFERROR(SUM(INDEX(INDEX(INDIRECT("'"&amp;TEXT($A5,"ДД.ММ.ГГГГ")&amp;"'!$B$17:$R$20"),,MATCH(LOOKUP("яяя",$A$2:L$2),INDIRECT("'"&amp;TEXT($A5,"ДД.ММ.ГГГГ")&amp;"'!$B$7:$R$7"),)),MOD(COLUMN()-2,4)+1)^{0,1})-1,"")</calculatedColumnFormula>
    </tableColumn>
    <tableColumn id="13" name="Столбец13" dataDxfId="40">
      <calculatedColumnFormula>IFERROR(SUM(INDEX(INDEX(INDIRECT("'"&amp;TEXT($A5,"ДД.ММ.ГГГГ")&amp;"'!$B$17:$R$20"),,MATCH(LOOKUP("яяя",$A$2:M$2),INDIRECT("'"&amp;TEXT($A5,"ДД.ММ.ГГГГ")&amp;"'!$B$7:$R$7"),)),MOD(COLUMN()-2,4)+1)^{0,1})-1,"")</calculatedColumnFormula>
    </tableColumn>
    <tableColumn id="14" name="Столбец14" dataDxfId="39">
      <calculatedColumnFormula>IFERROR(SUM(INDEX(INDEX(INDIRECT("'"&amp;TEXT($A5,"ДД.ММ.ГГГГ")&amp;"'!$B$17:$R$20"),,MATCH(LOOKUP("яяя",$A$2:N$2),INDIRECT("'"&amp;TEXT($A5,"ДД.ММ.ГГГГ")&amp;"'!$B$7:$R$7"),)),MOD(COLUMN()-2,4)+1)^{0,1})-1,"")</calculatedColumnFormula>
    </tableColumn>
    <tableColumn id="15" name="Столбец15" dataDxfId="38">
      <calculatedColumnFormula>IFERROR(SUM(INDEX(INDEX(INDIRECT("'"&amp;TEXT($A5,"ДД.ММ.ГГГГ")&amp;"'!$B$17:$R$20"),,MATCH(LOOKUP("яяя",$A$2:O$2),INDIRECT("'"&amp;TEXT($A5,"ДД.ММ.ГГГГ")&amp;"'!$B$7:$R$7"),)),MOD(COLUMN()-2,4)+1)^{0,1})-1,"")</calculatedColumnFormula>
    </tableColumn>
    <tableColumn id="16" name="Столбец16" dataDxfId="37">
      <calculatedColumnFormula>IFERROR(SUM(INDEX(INDEX(INDIRECT("'"&amp;TEXT($A5,"ДД.ММ.ГГГГ")&amp;"'!$B$17:$R$20"),,MATCH(LOOKUP("яяя",$A$2:P$2),INDIRECT("'"&amp;TEXT($A5,"ДД.ММ.ГГГГ")&amp;"'!$B$7:$R$7"),)),MOD(COLUMN()-2,4)+1)^{0,1})-1,"")</calculatedColumnFormula>
    </tableColumn>
    <tableColumn id="17" name="Столбец17" dataDxfId="36">
      <calculatedColumnFormula>IFERROR(SUM(INDEX(INDEX(INDIRECT("'"&amp;TEXT($A5,"ДД.ММ.ГГГГ")&amp;"'!$B$17:$R$20"),,MATCH(LOOKUP("яяя",$A$2:Q$2),INDIRECT("'"&amp;TEXT($A5,"ДД.ММ.ГГГГ")&amp;"'!$B$7:$R$7"),)),MOD(COLUMN()-2,4)+1)^{0,1})-1,"")</calculatedColumnFormula>
    </tableColumn>
    <tableColumn id="18" name="Столбец18" dataDxfId="35">
      <calculatedColumnFormula>IFERROR(SUM(INDEX(INDEX(INDIRECT("'"&amp;TEXT($A5,"ДД.ММ.ГГГГ")&amp;"'!$B$17:$R$20"),,MATCH(LOOKUP("яяя",$A$2:R$2),INDIRECT("'"&amp;TEXT($A5,"ДД.ММ.ГГГГ")&amp;"'!$B$7:$R$7"),)),MOD(COLUMN()-2,4)+1)^{0,1})-1,"")</calculatedColumnFormula>
    </tableColumn>
    <tableColumn id="19" name="Столбец19" dataDxfId="34">
      <calculatedColumnFormula>IFERROR(SUM(INDEX(INDEX(INDIRECT("'"&amp;TEXT($A5,"ДД.ММ.ГГГГ")&amp;"'!$B$17:$R$20"),,MATCH(LOOKUP("яяя",$A$2:S$2),INDIRECT("'"&amp;TEXT($A5,"ДД.ММ.ГГГГ")&amp;"'!$B$7:$R$7"),)),MOD(COLUMN()-2,4)+1)^{0,1})-1,"")</calculatedColumnFormula>
    </tableColumn>
    <tableColumn id="20" name="Столбец20" dataDxfId="33">
      <calculatedColumnFormula>IFERROR(SUM(INDEX(INDEX(INDIRECT("'"&amp;TEXT($A5,"ДД.ММ.ГГГГ")&amp;"'!$B$17:$R$20"),,MATCH(LOOKUP("яяя",$A$2:T$2),INDIRECT("'"&amp;TEXT($A5,"ДД.ММ.ГГГГ")&amp;"'!$B$7:$R$7"),)),MOD(COLUMN()-2,4)+1)^{0,1})-1,"")</calculatedColumnFormula>
    </tableColumn>
    <tableColumn id="21" name="Столбец21" dataDxfId="32">
      <calculatedColumnFormula>IFERROR(SUM(INDEX(INDEX(INDIRECT("'"&amp;TEXT($A5,"ДД.ММ.ГГГГ")&amp;"'!$B$17:$R$20"),,MATCH(LOOKUP("яяя",$A$2:U$2),INDIRECT("'"&amp;TEXT($A5,"ДД.ММ.ГГГГ")&amp;"'!$B$7:$R$7"),)),MOD(COLUMN()-2,4)+1)^{0,1})-1,"")</calculatedColumnFormula>
    </tableColumn>
    <tableColumn id="22" name="Столбец22" dataDxfId="31">
      <calculatedColumnFormula>IFERROR(SUM(INDEX(INDEX(INDIRECT("'"&amp;TEXT($A5,"ДД.ММ.ГГГГ")&amp;"'!$B$17:$R$20"),,MATCH(LOOKUP("яяя",$A$2:V$2),INDIRECT("'"&amp;TEXT($A5,"ДД.ММ.ГГГГ")&amp;"'!$B$7:$R$7"),)),MOD(COLUMN()-2,4)+1)^{0,1})-1,"")</calculatedColumnFormula>
    </tableColumn>
    <tableColumn id="23" name="Столбец23" dataDxfId="30">
      <calculatedColumnFormula>IFERROR(SUM(INDEX(INDEX(INDIRECT("'"&amp;TEXT($A5,"ДД.ММ.ГГГГ")&amp;"'!$B$17:$R$20"),,MATCH(LOOKUP("яяя",$A$2:W$2),INDIRECT("'"&amp;TEXT($A5,"ДД.ММ.ГГГГ")&amp;"'!$B$7:$R$7"),)),MOD(COLUMN()-2,4)+1)^{0,1})-1,"")</calculatedColumnFormula>
    </tableColumn>
    <tableColumn id="24" name="Столбец24" dataDxfId="29">
      <calculatedColumnFormula>IFERROR(SUM(INDEX(INDEX(INDIRECT("'"&amp;TEXT($A5,"ДД.ММ.ГГГГ")&amp;"'!$B$17:$R$20"),,MATCH(LOOKUP("яяя",$A$2:X$2),INDIRECT("'"&amp;TEXT($A5,"ДД.ММ.ГГГГ")&amp;"'!$B$7:$R$7"),)),MOD(COLUMN()-2,4)+1)^{0,1})-1,"")</calculatedColumnFormula>
    </tableColumn>
    <tableColumn id="25" name="Столбец25" dataDxfId="28">
      <calculatedColumnFormula>IFERROR(SUM(INDEX(INDEX(INDIRECT("'"&amp;TEXT($A5,"ДД.ММ.ГГГГ")&amp;"'!$B$17:$R$20"),,MATCH(LOOKUP("яяя",$A$2:Y$2),INDIRECT("'"&amp;TEXT($A5,"ДД.ММ.ГГГГ")&amp;"'!$B$7:$R$7"),)),MOD(COLUMN()-2,4)+1)^{0,1})-1,"")</calculatedColumnFormula>
    </tableColumn>
    <tableColumn id="26" name="Столбец26" dataDxfId="27">
      <calculatedColumnFormula>IFERROR(SUM(INDEX(INDEX(INDIRECT("'"&amp;TEXT($A5,"ДД.ММ.ГГГГ")&amp;"'!$B$17:$R$20"),,MATCH(LOOKUP("яяя",$A$2:Z$2),INDIRECT("'"&amp;TEXT($A5,"ДД.ММ.ГГГГ")&amp;"'!$B$7:$R$7"),)),MOD(COLUMN()-2,4)+1)^{0,1})-1,"")</calculatedColumnFormula>
    </tableColumn>
    <tableColumn id="27" name="Столбец27" dataDxfId="26">
      <calculatedColumnFormula>IFERROR(SUM(INDEX(INDEX(INDIRECT("'"&amp;TEXT($A5,"ДД.ММ.ГГГГ")&amp;"'!$B$17:$R$20"),,MATCH(LOOKUP("яяя",$A$2:AA$2),INDIRECT("'"&amp;TEXT($A5,"ДД.ММ.ГГГГ")&amp;"'!$B$7:$R$7"),)),MOD(COLUMN()-2,4)+1)^{0,1})-1,"")</calculatedColumnFormula>
    </tableColumn>
    <tableColumn id="28" name="Столбец28" dataDxfId="25">
      <calculatedColumnFormula>IFERROR(SUM(INDEX(INDEX(INDIRECT("'"&amp;TEXT($A5,"ДД.ММ.ГГГГ")&amp;"'!$B$17:$R$20"),,MATCH(LOOKUP("яяя",$A$2:AB$2),INDIRECT("'"&amp;TEXT($A5,"ДД.ММ.ГГГГ")&amp;"'!$B$7:$R$7"),)),MOD(COLUMN()-2,4)+1)^{0,1})-1,"")</calculatedColumnFormula>
    </tableColumn>
    <tableColumn id="29" name="Столбец29" dataDxfId="24">
      <calculatedColumnFormula>IFERROR(SUM(INDEX(INDEX(INDIRECT("'"&amp;TEXT($A5,"ДД.ММ.ГГГГ")&amp;"'!$B$17:$R$20"),,MATCH(LOOKUP("яяя",$A$2:AC$2),INDIRECT("'"&amp;TEXT($A5,"ДД.ММ.ГГГГ")&amp;"'!$B$7:$R$7"),)),MOD(COLUMN()-2,4)+1)^{0,1})-1,"")</calculatedColumnFormula>
    </tableColumn>
    <tableColumn id="30" name="Столбец30" dataDxfId="23">
      <calculatedColumnFormula>IFERROR(SUM(INDEX(INDEX(INDIRECT("'"&amp;TEXT($A5,"ДД.ММ.ГГГГ")&amp;"'!$B$17:$R$20"),,MATCH(LOOKUP("яяя",$A$2:AD$2),INDIRECT("'"&amp;TEXT($A5,"ДД.ММ.ГГГГ")&amp;"'!$B$7:$R$7"),)),MOD(COLUMN()-2,4)+1)^{0,1})-1,"")</calculatedColumnFormula>
    </tableColumn>
    <tableColumn id="31" name="Столбец31" dataDxfId="22">
      <calculatedColumnFormula>IFERROR(SUM(INDEX(INDEX(INDIRECT("'"&amp;TEXT($A5,"ДД.ММ.ГГГГ")&amp;"'!$B$17:$R$20"),,MATCH(LOOKUP("яяя",$A$2:AE$2),INDIRECT("'"&amp;TEXT($A5,"ДД.ММ.ГГГГ")&amp;"'!$B$7:$R$7"),)),MOD(COLUMN()-2,4)+1)^{0,1})-1,"")</calculatedColumnFormula>
    </tableColumn>
    <tableColumn id="32" name="Столбец32" dataDxfId="21">
      <calculatedColumnFormula>IFERROR(SUM(INDEX(INDEX(INDIRECT("'"&amp;TEXT($A5,"ДД.ММ.ГГГГ")&amp;"'!$B$17:$R$20"),,MATCH(LOOKUP("яяя",$A$2:AF$2),INDIRECT("'"&amp;TEXT($A5,"ДД.ММ.ГГГГ")&amp;"'!$B$7:$R$7"),)),MOD(COLUMN()-2,4)+1)^{0,1})-1,"")</calculatedColumnFormula>
    </tableColumn>
    <tableColumn id="33" name="Столбец33" dataDxfId="20">
      <calculatedColumnFormula>IFERROR(SUM(INDEX(INDEX(INDIRECT("'"&amp;TEXT($A5,"ДД.ММ.ГГГГ")&amp;"'!$B$17:$R$20"),,MATCH(LOOKUP("яяя",$A$2:AG$2),INDIRECT("'"&amp;TEXT($A5,"ДД.ММ.ГГГГ")&amp;"'!$B$7:$R$7"),)),MOD(COLUMN()-2,4)+1)^{0,1})-1,"")</calculatedColumnFormula>
    </tableColumn>
    <tableColumn id="34" name="Столбец34" dataDxfId="19">
      <calculatedColumnFormula>IFERROR(SUM(INDEX(INDEX(INDIRECT("'"&amp;TEXT($A5,"ДД.ММ.ГГГГ")&amp;"'!$B$17:$R$20"),,MATCH(LOOKUP("яяя",$A$2:AH$2),INDIRECT("'"&amp;TEXT($A5,"ДД.ММ.ГГГГ")&amp;"'!$B$7:$R$7"),)),MOD(COLUMN()-2,4)+1)^{0,1})-1,"")</calculatedColumnFormula>
    </tableColumn>
    <tableColumn id="35" name="Столбец35" dataDxfId="18">
      <calculatedColumnFormula>IFERROR(SUM(INDEX(INDEX(INDIRECT("'"&amp;TEXT($A5,"ДД.ММ.ГГГГ")&amp;"'!$B$17:$R$20"),,MATCH(LOOKUP("яяя",$A$2:AI$2),INDIRECT("'"&amp;TEXT($A5,"ДД.ММ.ГГГГ")&amp;"'!$B$7:$R$7"),)),MOD(COLUMN()-2,4)+1)^{0,1})-1,"")</calculatedColumnFormula>
    </tableColumn>
    <tableColumn id="36" name="Столбец36" dataDxfId="17">
      <calculatedColumnFormula>IFERROR(SUM(INDEX(INDEX(INDIRECT("'"&amp;TEXT($A5,"ДД.ММ.ГГГГ")&amp;"'!$B$17:$R$20"),,MATCH(LOOKUP("яяя",$A$2:AJ$2),INDIRECT("'"&amp;TEXT($A5,"ДД.ММ.ГГГГ")&amp;"'!$B$7:$R$7"),)),MOD(COLUMN()-2,4)+1)^{0,1})-1,"")</calculatedColumnFormula>
    </tableColumn>
    <tableColumn id="37" name="Столбец37" dataDxfId="16">
      <calculatedColumnFormula>IFERROR(SUM(INDEX(INDEX(INDIRECT("'"&amp;TEXT($A5,"ДД.ММ.ГГГГ")&amp;"'!$B$17:$R$20"),,MATCH(LOOKUP("яяя",$A$2:AK$2),INDIRECT("'"&amp;TEXT($A5,"ДД.ММ.ГГГГ")&amp;"'!$B$7:$R$7"),)),MOD(COLUMN()-2,4)+1)^{0,1})-1,"")</calculatedColumnFormula>
    </tableColumn>
    <tableColumn id="38" name="Столбец38" dataDxfId="15">
      <calculatedColumnFormula>IFERROR(SUM(INDEX(INDEX(INDIRECT("'"&amp;TEXT($A5,"ДД.ММ.ГГГГ")&amp;"'!$B$17:$R$20"),,MATCH(LOOKUP("яяя",$A$2:AL$2),INDIRECT("'"&amp;TEXT($A5,"ДД.ММ.ГГГГ")&amp;"'!$B$7:$R$7"),)),MOD(COLUMN()-2,4)+1)^{0,1})-1,"")</calculatedColumnFormula>
    </tableColumn>
    <tableColumn id="39" name="Столбец39" dataDxfId="14">
      <calculatedColumnFormula>IFERROR(SUM(INDEX(INDEX(INDIRECT("'"&amp;TEXT($A5,"ДД.ММ.ГГГГ")&amp;"'!$B$17:$R$20"),,MATCH(LOOKUP("яяя",$A$2:AM$2),INDIRECT("'"&amp;TEXT($A5,"ДД.ММ.ГГГГ")&amp;"'!$B$7:$R$7"),)),MOD(COLUMN()-2,4)+1)^{0,1})-1,"")</calculatedColumnFormula>
    </tableColumn>
    <tableColumn id="40" name="Столбец40" dataDxfId="13">
      <calculatedColumnFormula>IFERROR(SUM(INDEX(INDEX(INDIRECT("'"&amp;TEXT($A5,"ДД.ММ.ГГГГ")&amp;"'!$B$17:$R$20"),,MATCH(LOOKUP("яяя",$A$2:AN$2),INDIRECT("'"&amp;TEXT($A5,"ДД.ММ.ГГГГ")&amp;"'!$B$7:$R$7"),)),MOD(COLUMN()-2,4)+1)^{0,1})-1,"")</calculatedColumnFormula>
    </tableColumn>
    <tableColumn id="41" name="Столбец41" dataDxfId="12">
      <calculatedColumnFormula>IFERROR(SUM(INDEX(INDEX(INDIRECT("'"&amp;TEXT($A5,"ДД.ММ.ГГГГ")&amp;"'!$B$17:$R$20"),,MATCH(LOOKUP("яяя",$A$2:AO$2),INDIRECT("'"&amp;TEXT($A5,"ДД.ММ.ГГГГ")&amp;"'!$B$7:$R$7"),)),MOD(COLUMN()-2,4)+1)^{0,1})-1,"")</calculatedColumnFormula>
    </tableColumn>
    <tableColumn id="42" name="Столбец42" dataDxfId="11">
      <calculatedColumnFormula>IFERROR(SUM(INDEX(INDEX(INDIRECT("'"&amp;TEXT($A5,"ДД.ММ.ГГГГ")&amp;"'!$B$17:$R$20"),,MATCH(LOOKUP("яяя",$A$2:AP$2),INDIRECT("'"&amp;TEXT($A5,"ДД.ММ.ГГГГ")&amp;"'!$B$7:$R$7"),)),MOD(COLUMN()-2,4)+1)^{0,1})-1,"")</calculatedColumnFormula>
    </tableColumn>
    <tableColumn id="43" name="Столбец43" dataDxfId="10">
      <calculatedColumnFormula>IFERROR(SUM(INDEX(INDEX(INDIRECT("'"&amp;TEXT($A5,"ДД.ММ.ГГГГ")&amp;"'!$B$17:$R$20"),,MATCH(LOOKUP("яяя",$A$2:AQ$2),INDIRECT("'"&amp;TEXT($A5,"ДД.ММ.ГГГГ")&amp;"'!$B$7:$R$7"),)),MOD(COLUMN()-2,4)+1)^{0,1})-1,"")</calculatedColumnFormula>
    </tableColumn>
    <tableColumn id="44" name="Столбец44" dataDxfId="9">
      <calculatedColumnFormula>IFERROR(SUM(INDEX(INDEX(INDIRECT("'"&amp;TEXT($A5,"ДД.ММ.ГГГГ")&amp;"'!$B$17:$R$20"),,MATCH(LOOKUP("яяя",$A$2:AR$2),INDIRECT("'"&amp;TEXT($A5,"ДД.ММ.ГГГГ")&amp;"'!$B$7:$R$7"),)),MOD(COLUMN()-2,4)+1)^{0,1})-1,"")</calculatedColumnFormula>
    </tableColumn>
    <tableColumn id="45" name="Столбец45" dataDxfId="8">
      <calculatedColumnFormula>IFERROR(SUM(INDEX(INDEX(INDIRECT("'"&amp;TEXT($A5,"ДД.ММ.ГГГГ")&amp;"'!$B$17:$R$20"),,MATCH(LOOKUP("яяя",$A$2:AS$2),INDIRECT("'"&amp;TEXT($A5,"ДД.ММ.ГГГГ")&amp;"'!$B$7:$R$7"),)),MOD(COLUMN()-2,4)+1)^{0,1})-1,"")</calculatedColumnFormula>
    </tableColumn>
    <tableColumn id="46" name="Столбец46" dataDxfId="7">
      <calculatedColumnFormula>IFERROR(SUM(INDEX(INDEX(INDIRECT("'"&amp;TEXT($A5,"ДД.ММ.ГГГГ")&amp;"'!$B$17:$R$20"),,MATCH(LOOKUP("яяя",$A$2:AT$2),INDIRECT("'"&amp;TEXT($A5,"ДД.ММ.ГГГГ")&amp;"'!$B$7:$R$7"),)),MOD(COLUMN()-2,4)+1)^{0,1})-1,"")</calculatedColumnFormula>
    </tableColumn>
    <tableColumn id="47" name="Столбец47" dataDxfId="6">
      <calculatedColumnFormula>IFERROR(SUM(INDEX(INDEX(INDIRECT("'"&amp;TEXT($A5,"ДД.ММ.ГГГГ")&amp;"'!$B$17:$R$20"),,MATCH(LOOKUP("яяя",$A$2:AU$2),INDIRECT("'"&amp;TEXT($A5,"ДД.ММ.ГГГГ")&amp;"'!$B$7:$R$7"),)),MOD(COLUMN()-2,4)+1)^{0,1})-1,"")</calculatedColumnFormula>
    </tableColumn>
    <tableColumn id="48" name="Столбец48" dataDxfId="5">
      <calculatedColumnFormula>IFERROR(SUM(INDEX(INDEX(INDIRECT("'"&amp;TEXT($A5,"ДД.ММ.ГГГГ")&amp;"'!$B$17:$R$20"),,MATCH(LOOKUP("яяя",$A$2:AV$2),INDIRECT("'"&amp;TEXT($A5,"ДД.ММ.ГГГГ")&amp;"'!$B$7:$R$7"),)),MOD(COLUMN()-2,4)+1)^{0,1})-1,"")</calculatedColumnFormula>
    </tableColumn>
    <tableColumn id="49" name="Столбец49" dataDxfId="4">
      <calculatedColumnFormula>IFERROR(SUM(INDEX(INDEX(INDIRECT("'"&amp;TEXT($A5,"ДД.ММ.ГГГГ")&amp;"'!$B$17:$R$20"),,MATCH(LOOKUP("яяя",$A$2:AW$2),INDIRECT("'"&amp;TEXT($A5,"ДД.ММ.ГГГГ")&amp;"'!$B$7:$R$7"),)),MOD(COLUMN()-2,4)+1)^{0,1})-1,"")</calculatedColumnFormula>
    </tableColumn>
    <tableColumn id="50" name="Столбец50" dataDxfId="3">
      <calculatedColumnFormula>'01.06.2015'!P21</calculatedColumnFormula>
    </tableColumn>
    <tableColumn id="51" name="Столбец51" dataDxfId="2">
      <calculatedColumnFormula>'01.06.2015'!P22</calculatedColumnFormula>
    </tableColumn>
    <tableColumn id="52" name="Столбец52" dataDxfId="1">
      <calculatedColumnFormula>'01.06.2015'!J22</calculatedColumnFormula>
    </tableColumn>
    <tableColumn id="53" name="Столбец53" dataDxfId="0">
      <calculatedColumnFormula>'01.06.2015'!P23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9"/>
  <sheetViews>
    <sheetView tabSelected="1" topLeftCell="U1" zoomScale="68" zoomScaleNormal="68" workbookViewId="0">
      <pane ySplit="4" topLeftCell="A5" activePane="bottomLeft" state="frozen"/>
      <selection pane="bottomLeft" activeCell="AK14" sqref="AK14"/>
    </sheetView>
  </sheetViews>
  <sheetFormatPr defaultRowHeight="14.25"/>
  <cols>
    <col min="1" max="1" width="11.875" customWidth="1"/>
    <col min="2" max="53" width="7.375" customWidth="1"/>
  </cols>
  <sheetData>
    <row r="2" spans="1:53" ht="12" customHeight="1">
      <c r="B2" s="55" t="s">
        <v>38</v>
      </c>
      <c r="C2" s="55"/>
      <c r="D2" s="55"/>
      <c r="E2" s="55"/>
      <c r="F2" s="55" t="s">
        <v>39</v>
      </c>
      <c r="G2" s="55"/>
      <c r="H2" s="55"/>
      <c r="I2" s="55"/>
      <c r="J2" s="55" t="s">
        <v>40</v>
      </c>
      <c r="K2" s="55"/>
      <c r="L2" s="55"/>
      <c r="M2" s="55"/>
      <c r="N2" s="55" t="s">
        <v>41</v>
      </c>
      <c r="O2" s="55"/>
      <c r="P2" s="55"/>
      <c r="Q2" s="55"/>
      <c r="R2" s="55" t="s">
        <v>26</v>
      </c>
      <c r="S2" s="55"/>
      <c r="T2" s="55"/>
      <c r="U2" s="55"/>
      <c r="V2" s="55" t="s">
        <v>1</v>
      </c>
      <c r="W2" s="55"/>
      <c r="X2" s="55"/>
      <c r="Y2" s="55"/>
      <c r="Z2" s="55" t="s">
        <v>25</v>
      </c>
      <c r="AA2" s="55"/>
      <c r="AB2" s="55"/>
      <c r="AC2" s="55"/>
      <c r="AD2" s="55" t="s">
        <v>24</v>
      </c>
      <c r="AE2" s="55"/>
      <c r="AF2" s="55"/>
      <c r="AG2" s="55"/>
      <c r="AH2" s="55" t="s">
        <v>0</v>
      </c>
      <c r="AI2" s="55"/>
      <c r="AJ2" s="55"/>
      <c r="AK2" s="55"/>
      <c r="AL2" s="55" t="s">
        <v>51</v>
      </c>
      <c r="AM2" s="55"/>
      <c r="AN2" s="55"/>
      <c r="AO2" s="55"/>
      <c r="AP2" s="55" t="s">
        <v>52</v>
      </c>
      <c r="AQ2" s="55"/>
      <c r="AR2" s="55"/>
      <c r="AS2" s="55"/>
      <c r="AT2" s="55" t="s">
        <v>53</v>
      </c>
      <c r="AU2" s="55"/>
      <c r="AV2" s="55"/>
      <c r="AW2" s="55"/>
      <c r="AX2" s="55" t="s">
        <v>54</v>
      </c>
      <c r="AY2" s="55"/>
      <c r="AZ2" s="55"/>
      <c r="BA2" s="55"/>
    </row>
    <row r="3" spans="1:53" ht="52.5" customHeight="1">
      <c r="A3" t="s">
        <v>37</v>
      </c>
      <c r="B3" s="49" t="s">
        <v>42</v>
      </c>
      <c r="C3" s="49" t="s">
        <v>43</v>
      </c>
      <c r="D3" s="49" t="s">
        <v>44</v>
      </c>
      <c r="E3" s="49" t="s">
        <v>45</v>
      </c>
      <c r="F3" s="49" t="s">
        <v>42</v>
      </c>
      <c r="G3" s="49" t="s">
        <v>43</v>
      </c>
      <c r="H3" s="49" t="s">
        <v>44</v>
      </c>
      <c r="I3" s="49" t="s">
        <v>45</v>
      </c>
      <c r="J3" s="49" t="s">
        <v>42</v>
      </c>
      <c r="K3" s="49" t="s">
        <v>43</v>
      </c>
      <c r="L3" s="49" t="s">
        <v>44</v>
      </c>
      <c r="M3" s="49" t="s">
        <v>45</v>
      </c>
      <c r="N3" s="49" t="s">
        <v>42</v>
      </c>
      <c r="O3" s="49" t="s">
        <v>43</v>
      </c>
      <c r="P3" s="49" t="s">
        <v>44</v>
      </c>
      <c r="Q3" s="49" t="s">
        <v>45</v>
      </c>
      <c r="R3" s="49" t="s">
        <v>42</v>
      </c>
      <c r="S3" s="49" t="s">
        <v>43</v>
      </c>
      <c r="T3" s="49" t="s">
        <v>44</v>
      </c>
      <c r="U3" s="49" t="s">
        <v>45</v>
      </c>
      <c r="V3" s="49" t="s">
        <v>42</v>
      </c>
      <c r="W3" s="49" t="s">
        <v>43</v>
      </c>
      <c r="X3" s="49" t="s">
        <v>44</v>
      </c>
      <c r="Y3" s="49" t="s">
        <v>45</v>
      </c>
      <c r="Z3" s="49" t="s">
        <v>42</v>
      </c>
      <c r="AA3" s="49" t="s">
        <v>43</v>
      </c>
      <c r="AB3" s="49" t="s">
        <v>44</v>
      </c>
      <c r="AC3" s="49" t="s">
        <v>45</v>
      </c>
      <c r="AD3" s="49" t="s">
        <v>42</v>
      </c>
      <c r="AE3" s="49" t="s">
        <v>43</v>
      </c>
      <c r="AF3" s="49" t="s">
        <v>44</v>
      </c>
      <c r="AG3" s="49" t="s">
        <v>45</v>
      </c>
      <c r="AH3" s="49" t="s">
        <v>42</v>
      </c>
      <c r="AI3" s="49" t="s">
        <v>43</v>
      </c>
      <c r="AJ3" s="49" t="s">
        <v>44</v>
      </c>
      <c r="AK3" s="49" t="s">
        <v>45</v>
      </c>
      <c r="AL3" s="49" t="s">
        <v>42</v>
      </c>
      <c r="AM3" s="49" t="s">
        <v>43</v>
      </c>
      <c r="AN3" s="49" t="s">
        <v>44</v>
      </c>
      <c r="AO3" s="49" t="s">
        <v>45</v>
      </c>
      <c r="AP3" s="49" t="s">
        <v>42</v>
      </c>
      <c r="AQ3" s="49" t="s">
        <v>43</v>
      </c>
      <c r="AR3" s="49" t="s">
        <v>44</v>
      </c>
      <c r="AS3" s="49" t="s">
        <v>45</v>
      </c>
      <c r="AT3" s="49" t="s">
        <v>42</v>
      </c>
      <c r="AU3" s="49" t="s">
        <v>43</v>
      </c>
      <c r="AV3" s="49" t="s">
        <v>44</v>
      </c>
      <c r="AW3" s="49" t="s">
        <v>45</v>
      </c>
      <c r="AX3" s="49" t="s">
        <v>42</v>
      </c>
      <c r="AY3" s="49" t="s">
        <v>43</v>
      </c>
      <c r="AZ3" s="49" t="s">
        <v>44</v>
      </c>
      <c r="BA3" s="49" t="s">
        <v>45</v>
      </c>
    </row>
    <row r="4" spans="1:53" ht="2.25" customHeight="1">
      <c r="A4" t="s">
        <v>55</v>
      </c>
      <c r="B4" s="48" t="s">
        <v>56</v>
      </c>
      <c r="C4" s="48" t="s">
        <v>57</v>
      </c>
      <c r="D4" s="48" t="s">
        <v>58</v>
      </c>
      <c r="E4" s="48" t="s">
        <v>59</v>
      </c>
      <c r="F4" s="48" t="s">
        <v>60</v>
      </c>
      <c r="G4" s="48" t="s">
        <v>61</v>
      </c>
      <c r="H4" s="48" t="s">
        <v>62</v>
      </c>
      <c r="I4" s="48" t="s">
        <v>63</v>
      </c>
      <c r="J4" s="48" t="s">
        <v>64</v>
      </c>
      <c r="K4" s="48" t="s">
        <v>65</v>
      </c>
      <c r="L4" s="48" t="s">
        <v>66</v>
      </c>
      <c r="M4" s="48" t="s">
        <v>67</v>
      </c>
      <c r="N4" s="48" t="s">
        <v>68</v>
      </c>
      <c r="O4" s="48" t="s">
        <v>69</v>
      </c>
      <c r="P4" s="48" t="s">
        <v>70</v>
      </c>
      <c r="Q4" s="48" t="s">
        <v>71</v>
      </c>
      <c r="R4" s="48" t="s">
        <v>72</v>
      </c>
      <c r="S4" s="48" t="s">
        <v>73</v>
      </c>
      <c r="T4" s="48" t="s">
        <v>74</v>
      </c>
      <c r="U4" s="48" t="s">
        <v>75</v>
      </c>
      <c r="V4" s="48" t="s">
        <v>76</v>
      </c>
      <c r="W4" s="48" t="s">
        <v>77</v>
      </c>
      <c r="X4" s="48" t="s">
        <v>78</v>
      </c>
      <c r="Y4" s="48" t="s">
        <v>79</v>
      </c>
      <c r="Z4" s="48" t="s">
        <v>80</v>
      </c>
      <c r="AA4" s="48" t="s">
        <v>81</v>
      </c>
      <c r="AB4" s="48" t="s">
        <v>82</v>
      </c>
      <c r="AC4" s="48" t="s">
        <v>83</v>
      </c>
      <c r="AD4" s="48" t="s">
        <v>84</v>
      </c>
      <c r="AE4" s="48" t="s">
        <v>85</v>
      </c>
      <c r="AF4" s="48" t="s">
        <v>86</v>
      </c>
      <c r="AG4" s="48" t="s">
        <v>87</v>
      </c>
      <c r="AH4" s="48" t="s">
        <v>88</v>
      </c>
      <c r="AI4" s="48" t="s">
        <v>89</v>
      </c>
      <c r="AJ4" s="48" t="s">
        <v>90</v>
      </c>
      <c r="AK4" s="48" t="s">
        <v>91</v>
      </c>
      <c r="AL4" s="48" t="s">
        <v>92</v>
      </c>
      <c r="AM4" s="48" t="s">
        <v>93</v>
      </c>
      <c r="AN4" s="48" t="s">
        <v>94</v>
      </c>
      <c r="AO4" s="48" t="s">
        <v>95</v>
      </c>
      <c r="AP4" s="48" t="s">
        <v>96</v>
      </c>
      <c r="AQ4" s="48" t="s">
        <v>97</v>
      </c>
      <c r="AR4" s="48" t="s">
        <v>98</v>
      </c>
      <c r="AS4" s="48" t="s">
        <v>99</v>
      </c>
      <c r="AT4" s="48" t="s">
        <v>100</v>
      </c>
      <c r="AU4" s="48" t="s">
        <v>101</v>
      </c>
      <c r="AV4" s="48" t="s">
        <v>102</v>
      </c>
      <c r="AW4" s="48" t="s">
        <v>103</v>
      </c>
      <c r="AX4" s="48" t="s">
        <v>104</v>
      </c>
      <c r="AY4" s="48" t="s">
        <v>105</v>
      </c>
      <c r="AZ4" s="48" t="s">
        <v>106</v>
      </c>
      <c r="BA4" s="48" t="s">
        <v>107</v>
      </c>
    </row>
    <row r="5" spans="1:53">
      <c r="A5" s="42">
        <v>42156</v>
      </c>
      <c r="B5" s="45">
        <f ca="1">IFERROR(SUM(INDEX(INDEX(INDIRECT("'"&amp;TEXT($A5,"ДД.ММ.ГГГГ")&amp;"'!$B$17:$R$20"),,MATCH(LOOKUP("яяя",$A$2:B$2),INDIRECT("'"&amp;TEXT($A5,"ДД.ММ.ГГГГ")&amp;"'!$B$7:$R$7"),)),MOD(COLUMN()-2,4)+1)^{0,1})-1,"")</f>
        <v>26</v>
      </c>
      <c r="C5" s="45">
        <f ca="1">IFERROR(SUM(INDEX(INDEX(INDIRECT("'"&amp;TEXT($A5,"ДД.ММ.ГГГГ")&amp;"'!$B$17:$R$20"),,MATCH(LOOKUP("яяя",$A$2:C$2),INDIRECT("'"&amp;TEXT($A5,"ДД.ММ.ГГГГ")&amp;"'!$B$7:$R$7"),)),MOD(COLUMN()-2,4)+1)^{0,1})-1,"")</f>
        <v>70.599999999999994</v>
      </c>
      <c r="D5" s="45">
        <f ca="1">IFERROR(SUM(INDEX(INDEX(INDIRECT("'"&amp;TEXT($A5,"ДД.ММ.ГГГГ")&amp;"'!$B$17:$R$20"),,MATCH(LOOKUP("яяя",$A$2:D$2),INDIRECT("'"&amp;TEXT($A5,"ДД.ММ.ГГГГ")&amp;"'!$B$7:$R$7"),)),MOD(COLUMN()-2,4)+1)^{0,1})-1,"")</f>
        <v>27.4</v>
      </c>
      <c r="E5" s="45">
        <f ca="1">IFERROR(SUM(INDEX(INDEX(INDIRECT("'"&amp;TEXT($A5,"ДД.ММ.ГГГГ")&amp;"'!$B$17:$R$20"),,MATCH(LOOKUP("яяя",$A$2:E$2),INDIRECT("'"&amp;TEXT($A5,"ДД.ММ.ГГГГ")&amp;"'!$B$7:$R$7"),)),MOD(COLUMN()-2,4)+1)^{0,1})-1,"")</f>
        <v>26</v>
      </c>
      <c r="F5" s="45">
        <f ca="1">IFERROR(SUM(INDEX(INDEX(INDIRECT("'"&amp;TEXT($A5,"ДД.ММ.ГГГГ")&amp;"'!$B$17:$R$20"),,MATCH(LOOKUP("яяя",$A$2:F$2),INDIRECT("'"&amp;TEXT($A5,"ДД.ММ.ГГГГ")&amp;"'!$B$7:$R$7"),)),MOD(COLUMN()-2,4)+1)^{0,1})-1,"")</f>
        <v>17.809999999999999</v>
      </c>
      <c r="G5" s="45" t="str">
        <f ca="1">IFERROR(SUM(INDEX(INDEX(INDIRECT("'"&amp;TEXT($A5,"ДД.ММ.ГГГГ")&amp;"'!$B$17:$R$20"),,MATCH(LOOKUP("яяя",$A$2:G$2),INDIRECT("'"&amp;TEXT($A5,"ДД.ММ.ГГГГ")&amp;"'!$B$7:$R$7"),)),MOD(COLUMN()-2,4)+1)^{0,1})-1,"")</f>
        <v/>
      </c>
      <c r="H5" s="45" t="str">
        <f ca="1">IFERROR(SUM(INDEX(INDEX(INDIRECT("'"&amp;TEXT($A5,"ДД.ММ.ГГГГ")&amp;"'!$B$17:$R$20"),,MATCH(LOOKUP("яяя",$A$2:H$2),INDIRECT("'"&amp;TEXT($A5,"ДД.ММ.ГГГГ")&amp;"'!$B$7:$R$7"),)),MOD(COLUMN()-2,4)+1)^{0,1})-1,"")</f>
        <v/>
      </c>
      <c r="I5" s="45">
        <f ca="1">IFERROR(SUM(INDEX(INDEX(INDIRECT("'"&amp;TEXT($A5,"ДД.ММ.ГГГГ")&amp;"'!$B$17:$R$20"),,MATCH(LOOKUP("яяя",$A$2:I$2),INDIRECT("'"&amp;TEXT($A5,"ДД.ММ.ГГГГ")&amp;"'!$B$7:$R$7"),)),MOD(COLUMN()-2,4)+1)^{0,1})-1,"")</f>
        <v>200</v>
      </c>
      <c r="J5" s="45" t="str">
        <f ca="1">IFERROR(SUM(INDEX(INDEX(INDIRECT("'"&amp;TEXT($A5,"ДД.ММ.ГГГГ")&amp;"'!$B$17:$R$20"),,MATCH(LOOKUP("яяя",$A$2:J$2),INDIRECT("'"&amp;TEXT($A5,"ДД.ММ.ГГГГ")&amp;"'!$B$7:$R$7"),)),MOD(COLUMN()-2,4)+1)^{0,1})-1,"")</f>
        <v/>
      </c>
      <c r="K5" s="45" t="str">
        <f ca="1">IFERROR(SUM(INDEX(INDEX(INDIRECT("'"&amp;TEXT($A5,"ДД.ММ.ГГГГ")&amp;"'!$B$17:$R$20"),,MATCH(LOOKUP("яяя",$A$2:K$2),INDIRECT("'"&amp;TEXT($A5,"ДД.ММ.ГГГГ")&amp;"'!$B$7:$R$7"),)),MOD(COLUMN()-2,4)+1)^{0,1})-1,"")</f>
        <v/>
      </c>
      <c r="L5" s="45" t="str">
        <f ca="1">IFERROR(SUM(INDEX(INDEX(INDIRECT("'"&amp;TEXT($A5,"ДД.ММ.ГГГГ")&amp;"'!$B$17:$R$20"),,MATCH(LOOKUP("яяя",$A$2:L$2),INDIRECT("'"&amp;TEXT($A5,"ДД.ММ.ГГГГ")&amp;"'!$B$7:$R$7"),)),MOD(COLUMN()-2,4)+1)^{0,1})-1,"")</f>
        <v/>
      </c>
      <c r="M5" s="45">
        <f ca="1">IFERROR(SUM(INDEX(INDEX(INDIRECT("'"&amp;TEXT($A5,"ДД.ММ.ГГГГ")&amp;"'!$B$17:$R$20"),,MATCH(LOOKUP("яяя",$A$2:M$2),INDIRECT("'"&amp;TEXT($A5,"ДД.ММ.ГГГГ")&amp;"'!$B$7:$R$7"),)),MOD(COLUMN()-2,4)+1)^{0,1})-1,"")</f>
        <v>55</v>
      </c>
      <c r="N5" s="45">
        <f ca="1">IFERROR(SUM(INDEX(INDEX(INDIRECT("'"&amp;TEXT($A5,"ДД.ММ.ГГГГ")&amp;"'!$B$17:$R$20"),,MATCH(LOOKUP("яяя",$A$2:N$2),INDIRECT("'"&amp;TEXT($A5,"ДД.ММ.ГГГГ")&amp;"'!$B$7:$R$7"),)),MOD(COLUMN()-2,4)+1)^{0,1})-1,"")</f>
        <v>14.744</v>
      </c>
      <c r="O5" s="45">
        <f ca="1">IFERROR(SUM(INDEX(INDEX(INDIRECT("'"&amp;TEXT($A5,"ДД.ММ.ГГГГ")&amp;"'!$B$17:$R$20"),,MATCH(LOOKUP("яяя",$A$2:O$2),INDIRECT("'"&amp;TEXT($A5,"ДД.ММ.ГГГГ")&amp;"'!$B$7:$R$7"),)),MOD(COLUMN()-2,4)+1)^{0,1})-1,"")</f>
        <v>73.400000000000006</v>
      </c>
      <c r="P5" s="45">
        <f ca="1">IFERROR(SUM(INDEX(INDEX(INDIRECT("'"&amp;TEXT($A5,"ДД.ММ.ГГГГ")&amp;"'!$B$17:$R$20"),,MATCH(LOOKUP("яяя",$A$2:P$2),INDIRECT("'"&amp;TEXT($A5,"ДД.ММ.ГГГГ")&amp;"'!$B$7:$R$7"),)),MOD(COLUMN()-2,4)+1)^{0,1})-1,"")</f>
        <v>15.600000000000001</v>
      </c>
      <c r="Q5" s="45" t="str">
        <f ca="1">IFERROR(SUM(INDEX(INDEX(INDIRECT("'"&amp;TEXT($A5,"ДД.ММ.ГГГГ")&amp;"'!$B$17:$R$20"),,MATCH(LOOKUP("яяя",$A$2:Q$2),INDIRECT("'"&amp;TEXT($A5,"ДД.ММ.ГГГГ")&amp;"'!$B$7:$R$7"),)),MOD(COLUMN()-2,4)+1)^{0,1})-1,"")</f>
        <v/>
      </c>
      <c r="R5" s="45">
        <f ca="1">IFERROR(SUM(INDEX(INDEX(INDIRECT("'"&amp;TEXT($A5,"ДД.ММ.ГГГГ")&amp;"'!$B$17:$R$20"),,MATCH(LOOKUP("яяя",$A$2:R$2),INDIRECT("'"&amp;TEXT($A5,"ДД.ММ.ГГГГ")&amp;"'!$B$7:$R$7"),)),MOD(COLUMN()-2,4)+1)^{0,1})-1,"")</f>
        <v>9.6329999999999991</v>
      </c>
      <c r="S5" s="45" t="str">
        <f ca="1">IFERROR(SUM(INDEX(INDEX(INDIRECT("'"&amp;TEXT($A5,"ДД.ММ.ГГГГ")&amp;"'!$B$17:$R$20"),,MATCH(LOOKUP("яяя",$A$2:S$2),INDIRECT("'"&amp;TEXT($A5,"ДД.ММ.ГГГГ")&amp;"'!$B$7:$R$7"),)),MOD(COLUMN()-2,4)+1)^{0,1})-1,"")</f>
        <v/>
      </c>
      <c r="T5" s="45">
        <f ca="1">IFERROR(SUM(INDEX(INDEX(INDIRECT("'"&amp;TEXT($A5,"ДД.ММ.ГГГГ")&amp;"'!$B$17:$R$20"),,MATCH(LOOKUP("яяя",$A$2:T$2),INDIRECT("'"&amp;TEXT($A5,"ДД.ММ.ГГГГ")&amp;"'!$B$7:$R$7"),)),MOD(COLUMN()-2,4)+1)^{0,1})-1,"")</f>
        <v>21.324999999999999</v>
      </c>
      <c r="U5" s="45" t="str">
        <f ca="1">IFERROR(SUM(INDEX(INDEX(INDIRECT("'"&amp;TEXT($A5,"ДД.ММ.ГГГГ")&amp;"'!$B$17:$R$20"),,MATCH(LOOKUP("яяя",$A$2:U$2),INDIRECT("'"&amp;TEXT($A5,"ДД.ММ.ГГГГ")&amp;"'!$B$7:$R$7"),)),MOD(COLUMN()-2,4)+1)^{0,1})-1,"")</f>
        <v/>
      </c>
      <c r="V5" s="45">
        <f ca="1">IFERROR(SUM(INDEX(INDEX(INDIRECT("'"&amp;TEXT($A5,"ДД.ММ.ГГГГ")&amp;"'!$B$17:$R$20"),,MATCH(LOOKUP("яяя",$A$2:V$2),INDIRECT("'"&amp;TEXT($A5,"ДД.ММ.ГГГГ")&amp;"'!$B$7:$R$7"),)),MOD(COLUMN()-2,4)+1)^{0,1})-1,"")</f>
        <v>4.3499999999999996</v>
      </c>
      <c r="W5" s="45">
        <f ca="1">IFERROR(SUM(INDEX(INDEX(INDIRECT("'"&amp;TEXT($A5,"ДД.ММ.ГГГГ")&amp;"'!$B$17:$R$20"),,MATCH(LOOKUP("яяя",$A$2:W$2),INDIRECT("'"&amp;TEXT($A5,"ДД.ММ.ГГГГ")&amp;"'!$B$7:$R$7"),)),MOD(COLUMN()-2,4)+1)^{0,1})-1,"")</f>
        <v>5</v>
      </c>
      <c r="X5" s="45">
        <f ca="1">IFERROR(SUM(INDEX(INDEX(INDIRECT("'"&amp;TEXT($A5,"ДД.ММ.ГГГГ")&amp;"'!$B$17:$R$20"),,MATCH(LOOKUP("яяя",$A$2:X$2),INDIRECT("'"&amp;TEXT($A5,"ДД.ММ.ГГГГ")&amp;"'!$B$7:$R$7"),)),MOD(COLUMN()-2,4)+1)^{0,1})-1,"")</f>
        <v>2.2999999999999998</v>
      </c>
      <c r="Y5" s="45" t="str">
        <f ca="1">IFERROR(SUM(INDEX(INDEX(INDIRECT("'"&amp;TEXT($A5,"ДД.ММ.ГГГГ")&amp;"'!$B$17:$R$20"),,MATCH(LOOKUP("яяя",$A$2:Y$2),INDIRECT("'"&amp;TEXT($A5,"ДД.ММ.ГГГГ")&amp;"'!$B$7:$R$7"),)),MOD(COLUMN()-2,4)+1)^{0,1})-1,"")</f>
        <v/>
      </c>
      <c r="Z5" s="45">
        <f ca="1">IFERROR(SUM(INDEX(INDEX(INDIRECT("'"&amp;TEXT($A5,"ДД.ММ.ГГГГ")&amp;"'!$B$17:$R$20"),,MATCH(LOOKUP("яяя",$A$2:Z$2),INDIRECT("'"&amp;TEXT($A5,"ДД.ММ.ГГГГ")&amp;"'!$B$7:$R$7"),)),MOD(COLUMN()-2,4)+1)^{0,1})-1,"")</f>
        <v>0.53200000000000003</v>
      </c>
      <c r="AA5" s="45">
        <f ca="1">IFERROR(SUM(INDEX(INDEX(INDIRECT("'"&amp;TEXT($A5,"ДД.ММ.ГГГГ")&amp;"'!$B$17:$R$20"),,MATCH(LOOKUP("яяя",$A$2:AA$2),INDIRECT("'"&amp;TEXT($A5,"ДД.ММ.ГГГГ")&amp;"'!$B$7:$R$7"),)),MOD(COLUMN()-2,4)+1)^{0,1})-1,"")</f>
        <v>8</v>
      </c>
      <c r="AB5" s="45">
        <f ca="1">IFERROR(SUM(INDEX(INDEX(INDIRECT("'"&amp;TEXT($A5,"ДД.ММ.ГГГГ")&amp;"'!$B$17:$R$20"),,MATCH(LOOKUP("яяя",$A$2:AB$2),INDIRECT("'"&amp;TEXT($A5,"ДД.ММ.ГГГГ")&amp;"'!$B$7:$R$7"),)),MOD(COLUMN()-2,4)+1)^{0,1})-1,"")</f>
        <v>3.0000000000000027E-2</v>
      </c>
      <c r="AC5" s="45">
        <f ca="1">IFERROR(SUM(INDEX(INDEX(INDIRECT("'"&amp;TEXT($A5,"ДД.ММ.ГГГГ")&amp;"'!$B$17:$R$20"),,MATCH(LOOKUP("яяя",$A$2:AC$2),INDIRECT("'"&amp;TEXT($A5,"ДД.ММ.ГГГГ")&amp;"'!$B$7:$R$7"),)),MOD(COLUMN()-2,4)+1)^{0,1})-1,"")</f>
        <v>12</v>
      </c>
      <c r="AD5" s="45">
        <f ca="1">IFERROR(SUM(INDEX(INDEX(INDIRECT("'"&amp;TEXT($A5,"ДД.ММ.ГГГГ")&amp;"'!$B$17:$R$20"),,MATCH(LOOKUP("яяя",$A$2:AD$2),INDIRECT("'"&amp;TEXT($A5,"ДД.ММ.ГГГГ")&amp;"'!$B$7:$R$7"),)),MOD(COLUMN()-2,4)+1)^{0,1})-1,"")</f>
        <v>24</v>
      </c>
      <c r="AE5" s="45">
        <f ca="1">IFERROR(SUM(INDEX(INDEX(INDIRECT("'"&amp;TEXT($A5,"ДД.ММ.ГГГГ")&amp;"'!$B$17:$R$20"),,MATCH(LOOKUP("яяя",$A$2:AE$2),INDIRECT("'"&amp;TEXT($A5,"ДД.ММ.ГГГГ")&amp;"'!$B$7:$R$7"),)),MOD(COLUMN()-2,4)+1)^{0,1})-1,"")</f>
        <v>12</v>
      </c>
      <c r="AF5" s="45">
        <f ca="1">IFERROR(SUM(INDEX(INDEX(INDIRECT("'"&amp;TEXT($A5,"ДД.ММ.ГГГГ")&amp;"'!$B$17:$R$20"),,MATCH(LOOKUP("яяя",$A$2:AF$2),INDIRECT("'"&amp;TEXT($A5,"ДД.ММ.ГГГГ")&amp;"'!$B$7:$R$7"),)),MOD(COLUMN()-2,4)+1)^{0,1})-1,"")</f>
        <v>15</v>
      </c>
      <c r="AG5" s="45">
        <f ca="1">IFERROR(SUM(INDEX(INDEX(INDIRECT("'"&amp;TEXT($A5,"ДД.ММ.ГГГГ")&amp;"'!$B$17:$R$20"),,MATCH(LOOKUP("яяя",$A$2:AG$2),INDIRECT("'"&amp;TEXT($A5,"ДД.ММ.ГГГГ")&amp;"'!$B$7:$R$7"),)),MOD(COLUMN()-2,4)+1)^{0,1})-1,"")</f>
        <v>12</v>
      </c>
      <c r="AH5" s="45">
        <f ca="1">IFERROR(SUM(INDEX(INDEX(INDIRECT("'"&amp;TEXT($A5,"ДД.ММ.ГГГГ")&amp;"'!$B$17:$R$20"),,MATCH(LOOKUP("яяя",$A$2:AH$2),INDIRECT("'"&amp;TEXT($A5,"ДД.ММ.ГГГГ")&amp;"'!$B$7:$R$7"),)),MOD(COLUMN()-2,4)+1)^{0,1})-1,"")</f>
        <v>23</v>
      </c>
      <c r="AI5" s="45">
        <f ca="1">IFERROR(SUM(INDEX(INDEX(INDIRECT("'"&amp;TEXT($A5,"ДД.ММ.ГГГГ")&amp;"'!$B$17:$R$20"),,MATCH(LOOKUP("яяя",$A$2:AI$2),INDIRECT("'"&amp;TEXT($A5,"ДД.ММ.ГГГГ")&amp;"'!$B$7:$R$7"),)),MOD(COLUMN()-2,4)+1)^{0,1})-1,"")</f>
        <v>14</v>
      </c>
      <c r="AJ5" s="45">
        <f ca="1">IFERROR(SUM(INDEX(INDEX(INDIRECT("'"&amp;TEXT($A5,"ДД.ММ.ГГГГ")&amp;"'!$B$17:$R$20"),,MATCH(LOOKUP("яяя",$A$2:AJ$2),INDIRECT("'"&amp;TEXT($A5,"ДД.ММ.ГГГГ")&amp;"'!$B$7:$R$7"),)),MOD(COLUMN()-2,4)+1)^{0,1})-1,"")</f>
        <v>15</v>
      </c>
      <c r="AK5" s="45">
        <f ca="1">IFERROR(SUM(INDEX(INDEX(INDIRECT("'"&amp;TEXT($A5,"ДД.ММ.ГГГГ")&amp;"'!$B$17:$R$20"),,MATCH(LOOKUP("яяя",$A$2:AK$2),INDIRECT("'"&amp;TEXT($A5,"ДД.ММ.ГГГГ")&amp;"'!$B$7:$R$7"),)),MOD(COLUMN()-2,4)+1)^{0,1})-1,"")</f>
        <v>18</v>
      </c>
      <c r="AL5" s="45" t="str">
        <f ca="1">IFERROR(SUM(INDEX(INDEX(INDIRECT("'"&amp;TEXT($A5,"ДД.ММ.ГГГГ")&amp;"'!$B$17:$R$20"),,MATCH(LOOKUP("яяя",$A$2:AL$2),INDIRECT("'"&amp;TEXT($A5,"ДД.ММ.ГГГГ")&amp;"'!$B$7:$R$7"),)),MOD(COLUMN()-2,4)+1)^{0,1})-1,"")</f>
        <v/>
      </c>
      <c r="AM5" s="45" t="str">
        <f ca="1">IFERROR(SUM(INDEX(INDEX(INDIRECT("'"&amp;TEXT($A5,"ДД.ММ.ГГГГ")&amp;"'!$B$17:$R$20"),,MATCH(LOOKUP("яяя",$A$2:AM$2),INDIRECT("'"&amp;TEXT($A5,"ДД.ММ.ГГГГ")&amp;"'!$B$7:$R$7"),)),MOD(COLUMN()-2,4)+1)^{0,1})-1,"")</f>
        <v/>
      </c>
      <c r="AN5" s="45" t="str">
        <f ca="1">IFERROR(SUM(INDEX(INDEX(INDIRECT("'"&amp;TEXT($A5,"ДД.ММ.ГГГГ")&amp;"'!$B$17:$R$20"),,MATCH(LOOKUP("яяя",$A$2:AN$2),INDIRECT("'"&amp;TEXT($A5,"ДД.ММ.ГГГГ")&amp;"'!$B$7:$R$7"),)),MOD(COLUMN()-2,4)+1)^{0,1})-1,"")</f>
        <v/>
      </c>
      <c r="AO5" s="45" t="str">
        <f ca="1">IFERROR(SUM(INDEX(INDEX(INDIRECT("'"&amp;TEXT($A5,"ДД.ММ.ГГГГ")&amp;"'!$B$17:$R$20"),,MATCH(LOOKUP("яяя",$A$2:AO$2),INDIRECT("'"&amp;TEXT($A5,"ДД.ММ.ГГГГ")&amp;"'!$B$7:$R$7"),)),MOD(COLUMN()-2,4)+1)^{0,1})-1,"")</f>
        <v/>
      </c>
      <c r="AP5" s="45" t="str">
        <f ca="1">IFERROR(SUM(INDEX(INDEX(INDIRECT("'"&amp;TEXT($A5,"ДД.ММ.ГГГГ")&amp;"'!$B$17:$R$20"),,MATCH(LOOKUP("яяя",$A$2:AP$2),INDIRECT("'"&amp;TEXT($A5,"ДД.ММ.ГГГГ")&amp;"'!$B$7:$R$7"),)),MOD(COLUMN()-2,4)+1)^{0,1})-1,"")</f>
        <v/>
      </c>
      <c r="AQ5" s="45" t="str">
        <f ca="1">IFERROR(SUM(INDEX(INDEX(INDIRECT("'"&amp;TEXT($A5,"ДД.ММ.ГГГГ")&amp;"'!$B$17:$R$20"),,MATCH(LOOKUP("яяя",$A$2:AQ$2),INDIRECT("'"&amp;TEXT($A5,"ДД.ММ.ГГГГ")&amp;"'!$B$7:$R$7"),)),MOD(COLUMN()-2,4)+1)^{0,1})-1,"")</f>
        <v/>
      </c>
      <c r="AR5" s="45" t="str">
        <f ca="1">IFERROR(SUM(INDEX(INDEX(INDIRECT("'"&amp;TEXT($A5,"ДД.ММ.ГГГГ")&amp;"'!$B$17:$R$20"),,MATCH(LOOKUP("яяя",$A$2:AR$2),INDIRECT("'"&amp;TEXT($A5,"ДД.ММ.ГГГГ")&amp;"'!$B$7:$R$7"),)),MOD(COLUMN()-2,4)+1)^{0,1})-1,"")</f>
        <v/>
      </c>
      <c r="AS5" s="45" t="str">
        <f ca="1">IFERROR(SUM(INDEX(INDEX(INDIRECT("'"&amp;TEXT($A5,"ДД.ММ.ГГГГ")&amp;"'!$B$17:$R$20"),,MATCH(LOOKUP("яяя",$A$2:AS$2),INDIRECT("'"&amp;TEXT($A5,"ДД.ММ.ГГГГ")&amp;"'!$B$7:$R$7"),)),MOD(COLUMN()-2,4)+1)^{0,1})-1,"")</f>
        <v/>
      </c>
      <c r="AT5" s="45" t="str">
        <f ca="1">IFERROR(SUM(INDEX(INDEX(INDIRECT("'"&amp;TEXT($A5,"ДД.ММ.ГГГГ")&amp;"'!$B$17:$R$20"),,MATCH(LOOKUP("яяя",$A$2:AT$2),INDIRECT("'"&amp;TEXT($A5,"ДД.ММ.ГГГГ")&amp;"'!$B$7:$R$7"),)),MOD(COLUMN()-2,4)+1)^{0,1})-1,"")</f>
        <v/>
      </c>
      <c r="AU5" s="45" t="str">
        <f ca="1">IFERROR(SUM(INDEX(INDEX(INDIRECT("'"&amp;TEXT($A5,"ДД.ММ.ГГГГ")&amp;"'!$B$17:$R$20"),,MATCH(LOOKUP("яяя",$A$2:AU$2),INDIRECT("'"&amp;TEXT($A5,"ДД.ММ.ГГГГ")&amp;"'!$B$7:$R$7"),)),MOD(COLUMN()-2,4)+1)^{0,1})-1,"")</f>
        <v/>
      </c>
      <c r="AV5" s="45" t="str">
        <f ca="1">IFERROR(SUM(INDEX(INDEX(INDIRECT("'"&amp;TEXT($A5,"ДД.ММ.ГГГГ")&amp;"'!$B$17:$R$20"),,MATCH(LOOKUP("яяя",$A$2:AV$2),INDIRECT("'"&amp;TEXT($A5,"ДД.ММ.ГГГГ")&amp;"'!$B$7:$R$7"),)),MOD(COLUMN()-2,4)+1)^{0,1})-1,"")</f>
        <v/>
      </c>
      <c r="AW5" s="45" t="str">
        <f ca="1">IFERROR(SUM(INDEX(INDEX(INDIRECT("'"&amp;TEXT($A5,"ДД.ММ.ГГГГ")&amp;"'!$B$17:$R$20"),,MATCH(LOOKUP("яяя",$A$2:AW$2),INDIRECT("'"&amp;TEXT($A5,"ДД.ММ.ГГГГ")&amp;"'!$B$7:$R$7"),)),MOD(COLUMN()-2,4)+1)^{0,1})-1,"")</f>
        <v/>
      </c>
      <c r="AX5" s="45">
        <f>'01.06.2015'!P21</f>
        <v>2500</v>
      </c>
      <c r="AY5" s="45">
        <f>'01.06.2015'!P22</f>
        <v>6000</v>
      </c>
      <c r="AZ5" s="45">
        <f>'01.06.2015'!J22</f>
        <v>2500</v>
      </c>
      <c r="BA5" s="45">
        <f>'01.06.2015'!P23</f>
        <v>6000</v>
      </c>
    </row>
    <row r="6" spans="1:53">
      <c r="A6" s="42">
        <v>42157</v>
      </c>
      <c r="B6" s="45">
        <f ca="1">IFERROR(SUM(INDEX(INDEX(INDIRECT("'"&amp;TEXT($A6,"ДД.ММ.ГГГГ")&amp;"'!$B$17:$R$20"),,MATCH(LOOKUP("яяя",$A$2:B$2),INDIRECT("'"&amp;TEXT($A6,"ДД.ММ.ГГГГ")&amp;"'!$B$7:$R$7"),)),MOD(COLUMN()-2,4)+1)^{0,1})-1,"")</f>
        <v>26</v>
      </c>
      <c r="C6" s="45">
        <f ca="1">IFERROR(SUM(INDEX(INDEX(INDIRECT("'"&amp;TEXT($A6,"ДД.ММ.ГГГГ")&amp;"'!$B$17:$R$20"),,MATCH(LOOKUP("яяя",$A$2:C$2),INDIRECT("'"&amp;TEXT($A6,"ДД.ММ.ГГГГ")&amp;"'!$B$7:$R$7"),)),MOD(COLUMN()-2,4)+1)^{0,1})-1,"")</f>
        <v>70.599999999999994</v>
      </c>
      <c r="D6" s="45">
        <f ca="1">IFERROR(SUM(INDEX(INDEX(INDIRECT("'"&amp;TEXT($A6,"ДД.ММ.ГГГГ")&amp;"'!$B$17:$R$20"),,MATCH(LOOKUP("яяя",$A$2:D$2),INDIRECT("'"&amp;TEXT($A6,"ДД.ММ.ГГГГ")&amp;"'!$B$7:$R$7"),)),MOD(COLUMN()-2,4)+1)^{0,1})-1,"")</f>
        <v>27.4</v>
      </c>
      <c r="E6" s="45">
        <f ca="1">IFERROR(SUM(INDEX(INDEX(INDIRECT("'"&amp;TEXT($A6,"ДД.ММ.ГГГГ")&amp;"'!$B$17:$R$20"),,MATCH(LOOKUP("яяя",$A$2:E$2),INDIRECT("'"&amp;TEXT($A6,"ДД.ММ.ГГГГ")&amp;"'!$B$7:$R$7"),)),MOD(COLUMN()-2,4)+1)^{0,1})-1,"")</f>
        <v>26</v>
      </c>
      <c r="F6" s="45">
        <f ca="1">IFERROR(SUM(INDEX(INDEX(INDIRECT("'"&amp;TEXT($A6,"ДД.ММ.ГГГГ")&amp;"'!$B$17:$R$20"),,MATCH(LOOKUP("яяя",$A$2:F$2),INDIRECT("'"&amp;TEXT($A6,"ДД.ММ.ГГГГ")&amp;"'!$B$7:$R$7"),)),MOD(COLUMN()-2,4)+1)^{0,1})-1,"")</f>
        <v>17.809999999999999</v>
      </c>
      <c r="G6" s="45">
        <f ca="1">IFERROR(SUM(INDEX(INDEX(INDIRECT("'"&amp;TEXT($A6,"ДД.ММ.ГГГГ")&amp;"'!$B$17:$R$20"),,MATCH(LOOKUP("яяя",$A$2:G$2),INDIRECT("'"&amp;TEXT($A6,"ДД.ММ.ГГГГ")&amp;"'!$B$7:$R$7"),)),MOD(COLUMN()-2,4)+1)^{0,1})-1,"")</f>
        <v>15</v>
      </c>
      <c r="H6" s="45" t="str">
        <f ca="1">IFERROR(SUM(INDEX(INDEX(INDIRECT("'"&amp;TEXT($A6,"ДД.ММ.ГГГГ")&amp;"'!$B$17:$R$20"),,MATCH(LOOKUP("яяя",$A$2:H$2),INDIRECT("'"&amp;TEXT($A6,"ДД.ММ.ГГГГ")&amp;"'!$B$7:$R$7"),)),MOD(COLUMN()-2,4)+1)^{0,1})-1,"")</f>
        <v/>
      </c>
      <c r="I6" s="45">
        <f ca="1">IFERROR(SUM(INDEX(INDEX(INDIRECT("'"&amp;TEXT($A6,"ДД.ММ.ГГГГ")&amp;"'!$B$17:$R$20"),,MATCH(LOOKUP("яяя",$A$2:I$2),INDIRECT("'"&amp;TEXT($A6,"ДД.ММ.ГГГГ")&amp;"'!$B$7:$R$7"),)),MOD(COLUMN()-2,4)+1)^{0,1})-1,"")</f>
        <v>200</v>
      </c>
      <c r="J6" s="45" t="str">
        <f ca="1">IFERROR(SUM(INDEX(INDEX(INDIRECT("'"&amp;TEXT($A6,"ДД.ММ.ГГГГ")&amp;"'!$B$17:$R$20"),,MATCH(LOOKUP("яяя",$A$2:J$2),INDIRECT("'"&amp;TEXT($A6,"ДД.ММ.ГГГГ")&amp;"'!$B$7:$R$7"),)),MOD(COLUMN()-2,4)+1)^{0,1})-1,"")</f>
        <v/>
      </c>
      <c r="K6" s="45" t="str">
        <f ca="1">IFERROR(SUM(INDEX(INDEX(INDIRECT("'"&amp;TEXT($A6,"ДД.ММ.ГГГГ")&amp;"'!$B$17:$R$20"),,MATCH(LOOKUP("яяя",$A$2:K$2),INDIRECT("'"&amp;TEXT($A6,"ДД.ММ.ГГГГ")&amp;"'!$B$7:$R$7"),)),MOD(COLUMN()-2,4)+1)^{0,1})-1,"")</f>
        <v/>
      </c>
      <c r="L6" s="45" t="str">
        <f ca="1">IFERROR(SUM(INDEX(INDEX(INDIRECT("'"&amp;TEXT($A6,"ДД.ММ.ГГГГ")&amp;"'!$B$17:$R$20"),,MATCH(LOOKUP("яяя",$A$2:L$2),INDIRECT("'"&amp;TEXT($A6,"ДД.ММ.ГГГГ")&amp;"'!$B$7:$R$7"),)),MOD(COLUMN()-2,4)+1)^{0,1})-1,"")</f>
        <v/>
      </c>
      <c r="M6" s="45">
        <f ca="1">IFERROR(SUM(INDEX(INDEX(INDIRECT("'"&amp;TEXT($A6,"ДД.ММ.ГГГГ")&amp;"'!$B$17:$R$20"),,MATCH(LOOKUP("яяя",$A$2:M$2),INDIRECT("'"&amp;TEXT($A6,"ДД.ММ.ГГГГ")&amp;"'!$B$7:$R$7"),)),MOD(COLUMN()-2,4)+1)^{0,1})-1,"")</f>
        <v>55</v>
      </c>
      <c r="N6" s="45">
        <f ca="1">IFERROR(SUM(INDEX(INDEX(INDIRECT("'"&amp;TEXT($A6,"ДД.ММ.ГГГГ")&amp;"'!$B$17:$R$20"),,MATCH(LOOKUP("яяя",$A$2:N$2),INDIRECT("'"&amp;TEXT($A6,"ДД.ММ.ГГГГ")&amp;"'!$B$7:$R$7"),)),MOD(COLUMN()-2,4)+1)^{0,1})-1,"")</f>
        <v>14.744</v>
      </c>
      <c r="O6" s="45">
        <f ca="1">IFERROR(SUM(INDEX(INDEX(INDIRECT("'"&amp;TEXT($A6,"ДД.ММ.ГГГГ")&amp;"'!$B$17:$R$20"),,MATCH(LOOKUP("яяя",$A$2:O$2),INDIRECT("'"&amp;TEXT($A6,"ДД.ММ.ГГГГ")&amp;"'!$B$7:$R$7"),)),MOD(COLUMN()-2,4)+1)^{0,1})-1,"")</f>
        <v>73.400000000000006</v>
      </c>
      <c r="P6" s="45">
        <f ca="1">IFERROR(SUM(INDEX(INDEX(INDIRECT("'"&amp;TEXT($A6,"ДД.ММ.ГГГГ")&amp;"'!$B$17:$R$20"),,MATCH(LOOKUP("яяя",$A$2:P$2),INDIRECT("'"&amp;TEXT($A6,"ДД.ММ.ГГГГ")&amp;"'!$B$7:$R$7"),)),MOD(COLUMN()-2,4)+1)^{0,1})-1,"")</f>
        <v>15.600000000000001</v>
      </c>
      <c r="Q6" s="45" t="str">
        <f ca="1">IFERROR(SUM(INDEX(INDEX(INDIRECT("'"&amp;TEXT($A6,"ДД.ММ.ГГГГ")&amp;"'!$B$17:$R$20"),,MATCH(LOOKUP("яяя",$A$2:Q$2),INDIRECT("'"&amp;TEXT($A6,"ДД.ММ.ГГГГ")&amp;"'!$B$7:$R$7"),)),MOD(COLUMN()-2,4)+1)^{0,1})-1,"")</f>
        <v/>
      </c>
      <c r="R6" s="45">
        <f ca="1">IFERROR(SUM(INDEX(INDEX(INDIRECT("'"&amp;TEXT($A6,"ДД.ММ.ГГГГ")&amp;"'!$B$17:$R$20"),,MATCH(LOOKUP("яяя",$A$2:R$2),INDIRECT("'"&amp;TEXT($A6,"ДД.ММ.ГГГГ")&amp;"'!$B$7:$R$7"),)),MOD(COLUMN()-2,4)+1)^{0,1})-1,"")</f>
        <v>9.6329999999999991</v>
      </c>
      <c r="S6" s="45" t="str">
        <f ca="1">IFERROR(SUM(INDEX(INDEX(INDIRECT("'"&amp;TEXT($A6,"ДД.ММ.ГГГГ")&amp;"'!$B$17:$R$20"),,MATCH(LOOKUP("яяя",$A$2:S$2),INDIRECT("'"&amp;TEXT($A6,"ДД.ММ.ГГГГ")&amp;"'!$B$7:$R$7"),)),MOD(COLUMN()-2,4)+1)^{0,1})-1,"")</f>
        <v/>
      </c>
      <c r="T6" s="45">
        <f ca="1">IFERROR(SUM(INDEX(INDEX(INDIRECT("'"&amp;TEXT($A6,"ДД.ММ.ГГГГ")&amp;"'!$B$17:$R$20"),,MATCH(LOOKUP("яяя",$A$2:T$2),INDIRECT("'"&amp;TEXT($A6,"ДД.ММ.ГГГГ")&amp;"'!$B$7:$R$7"),)),MOD(COLUMN()-2,4)+1)^{0,1})-1,"")</f>
        <v>21.324999999999999</v>
      </c>
      <c r="U6" s="45" t="str">
        <f ca="1">IFERROR(SUM(INDEX(INDEX(INDIRECT("'"&amp;TEXT($A6,"ДД.ММ.ГГГГ")&amp;"'!$B$17:$R$20"),,MATCH(LOOKUP("яяя",$A$2:U$2),INDIRECT("'"&amp;TEXT($A6,"ДД.ММ.ГГГГ")&amp;"'!$B$7:$R$7"),)),MOD(COLUMN()-2,4)+1)^{0,1})-1,"")</f>
        <v/>
      </c>
      <c r="V6" s="45">
        <f ca="1">IFERROR(SUM(INDEX(INDEX(INDIRECT("'"&amp;TEXT($A6,"ДД.ММ.ГГГГ")&amp;"'!$B$17:$R$20"),,MATCH(LOOKUP("яяя",$A$2:V$2),INDIRECT("'"&amp;TEXT($A6,"ДД.ММ.ГГГГ")&amp;"'!$B$7:$R$7"),)),MOD(COLUMN()-2,4)+1)^{0,1})-1,"")</f>
        <v>4.3499999999999996</v>
      </c>
      <c r="W6" s="45">
        <f ca="1">IFERROR(SUM(INDEX(INDEX(INDIRECT("'"&amp;TEXT($A6,"ДД.ММ.ГГГГ")&amp;"'!$B$17:$R$20"),,MATCH(LOOKUP("яяя",$A$2:W$2),INDIRECT("'"&amp;TEXT($A6,"ДД.ММ.ГГГГ")&amp;"'!$B$7:$R$7"),)),MOD(COLUMN()-2,4)+1)^{0,1})-1,"")</f>
        <v>5</v>
      </c>
      <c r="X6" s="45">
        <f ca="1">IFERROR(SUM(INDEX(INDEX(INDIRECT("'"&amp;TEXT($A6,"ДД.ММ.ГГГГ")&amp;"'!$B$17:$R$20"),,MATCH(LOOKUP("яяя",$A$2:X$2),INDIRECT("'"&amp;TEXT($A6,"ДД.ММ.ГГГГ")&amp;"'!$B$7:$R$7"),)),MOD(COLUMN()-2,4)+1)^{0,1})-1,"")</f>
        <v>2.2999999999999998</v>
      </c>
      <c r="Y6" s="45" t="str">
        <f ca="1">IFERROR(SUM(INDEX(INDEX(INDIRECT("'"&amp;TEXT($A6,"ДД.ММ.ГГГГ")&amp;"'!$B$17:$R$20"),,MATCH(LOOKUP("яяя",$A$2:Y$2),INDIRECT("'"&amp;TEXT($A6,"ДД.ММ.ГГГГ")&amp;"'!$B$7:$R$7"),)),MOD(COLUMN()-2,4)+1)^{0,1})-1,"")</f>
        <v/>
      </c>
      <c r="Z6" s="45">
        <f ca="1">IFERROR(SUM(INDEX(INDEX(INDIRECT("'"&amp;TEXT($A6,"ДД.ММ.ГГГГ")&amp;"'!$B$17:$R$20"),,MATCH(LOOKUP("яяя",$A$2:Z$2),INDIRECT("'"&amp;TEXT($A6,"ДД.ММ.ГГГГ")&amp;"'!$B$7:$R$7"),)),MOD(COLUMN()-2,4)+1)^{0,1})-1,"")</f>
        <v>0.53200000000000003</v>
      </c>
      <c r="AA6" s="45">
        <f ca="1">IFERROR(SUM(INDEX(INDEX(INDIRECT("'"&amp;TEXT($A6,"ДД.ММ.ГГГГ")&amp;"'!$B$17:$R$20"),,MATCH(LOOKUP("яяя",$A$2:AA$2),INDIRECT("'"&amp;TEXT($A6,"ДД.ММ.ГГГГ")&amp;"'!$B$7:$R$7"),)),MOD(COLUMN()-2,4)+1)^{0,1})-1,"")</f>
        <v>8</v>
      </c>
      <c r="AB6" s="45">
        <f ca="1">IFERROR(SUM(INDEX(INDEX(INDIRECT("'"&amp;TEXT($A6,"ДД.ММ.ГГГГ")&amp;"'!$B$17:$R$20"),,MATCH(LOOKUP("яяя",$A$2:AB$2),INDIRECT("'"&amp;TEXT($A6,"ДД.ММ.ГГГГ")&amp;"'!$B$7:$R$7"),)),MOD(COLUMN()-2,4)+1)^{0,1})-1,"")</f>
        <v>3.0000000000000027E-2</v>
      </c>
      <c r="AC6" s="45" t="str">
        <f ca="1">IFERROR(SUM(INDEX(INDEX(INDIRECT("'"&amp;TEXT($A6,"ДД.ММ.ГГГГ")&amp;"'!$B$17:$R$20"),,MATCH(LOOKUP("яяя",$A$2:AC$2),INDIRECT("'"&amp;TEXT($A6,"ДД.ММ.ГГГГ")&amp;"'!$B$7:$R$7"),)),MOD(COLUMN()-2,4)+1)^{0,1})-1,"")</f>
        <v/>
      </c>
      <c r="AD6" s="45" t="str">
        <f ca="1">IFERROR(SUM(INDEX(INDEX(INDIRECT("'"&amp;TEXT($A6,"ДД.ММ.ГГГГ")&amp;"'!$B$17:$R$20"),,MATCH(LOOKUP("яяя",$A$2:AD$2),INDIRECT("'"&amp;TEXT($A6,"ДД.ММ.ГГГГ")&amp;"'!$B$7:$R$7"),)),MOD(COLUMN()-2,4)+1)^{0,1})-1,"")</f>
        <v/>
      </c>
      <c r="AE6" s="45" t="str">
        <f ca="1">IFERROR(SUM(INDEX(INDEX(INDIRECT("'"&amp;TEXT($A6,"ДД.ММ.ГГГГ")&amp;"'!$B$17:$R$20"),,MATCH(LOOKUP("яяя",$A$2:AE$2),INDIRECT("'"&amp;TEXT($A6,"ДД.ММ.ГГГГ")&amp;"'!$B$7:$R$7"),)),MOD(COLUMN()-2,4)+1)^{0,1})-1,"")</f>
        <v/>
      </c>
      <c r="AF6" s="45" t="str">
        <f ca="1">IFERROR(SUM(INDEX(INDEX(INDIRECT("'"&amp;TEXT($A6,"ДД.ММ.ГГГГ")&amp;"'!$B$17:$R$20"),,MATCH(LOOKUP("яяя",$A$2:AF$2),INDIRECT("'"&amp;TEXT($A6,"ДД.ММ.ГГГГ")&amp;"'!$B$7:$R$7"),)),MOD(COLUMN()-2,4)+1)^{0,1})-1,"")</f>
        <v/>
      </c>
      <c r="AG6" s="45" t="str">
        <f ca="1">IFERROR(SUM(INDEX(INDEX(INDIRECT("'"&amp;TEXT($A6,"ДД.ММ.ГГГГ")&amp;"'!$B$17:$R$20"),,MATCH(LOOKUP("яяя",$A$2:AG$2),INDIRECT("'"&amp;TEXT($A6,"ДД.ММ.ГГГГ")&amp;"'!$B$7:$R$7"),)),MOD(COLUMN()-2,4)+1)^{0,1})-1,"")</f>
        <v/>
      </c>
      <c r="AH6" s="45" t="str">
        <f ca="1">IFERROR(SUM(INDEX(INDEX(INDIRECT("'"&amp;TEXT($A6,"ДД.ММ.ГГГГ")&amp;"'!$B$17:$R$20"),,MATCH(LOOKUP("яяя",$A$2:AH$2),INDIRECT("'"&amp;TEXT($A6,"ДД.ММ.ГГГГ")&amp;"'!$B$7:$R$7"),)),MOD(COLUMN()-2,4)+1)^{0,1})-1,"")</f>
        <v/>
      </c>
      <c r="AI6" s="45" t="str">
        <f ca="1">IFERROR(SUM(INDEX(INDEX(INDIRECT("'"&amp;TEXT($A6,"ДД.ММ.ГГГГ")&amp;"'!$B$17:$R$20"),,MATCH(LOOKUP("яяя",$A$2:AI$2),INDIRECT("'"&amp;TEXT($A6,"ДД.ММ.ГГГГ")&amp;"'!$B$7:$R$7"),)),MOD(COLUMN()-2,4)+1)^{0,1})-1,"")</f>
        <v/>
      </c>
      <c r="AJ6" s="45" t="str">
        <f ca="1">IFERROR(SUM(INDEX(INDEX(INDIRECT("'"&amp;TEXT($A6,"ДД.ММ.ГГГГ")&amp;"'!$B$17:$R$20"),,MATCH(LOOKUP("яяя",$A$2:AJ$2),INDIRECT("'"&amp;TEXT($A6,"ДД.ММ.ГГГГ")&amp;"'!$B$7:$R$7"),)),MOD(COLUMN()-2,4)+1)^{0,1})-1,"")</f>
        <v/>
      </c>
      <c r="AK6" s="45" t="str">
        <f ca="1">IFERROR(SUM(INDEX(INDEX(INDIRECT("'"&amp;TEXT($A6,"ДД.ММ.ГГГГ")&amp;"'!$B$17:$R$20"),,MATCH(LOOKUP("яяя",$A$2:AK$2),INDIRECT("'"&amp;TEXT($A6,"ДД.ММ.ГГГГ")&amp;"'!$B$7:$R$7"),)),MOD(COLUMN()-2,4)+1)^{0,1})-1,"")</f>
        <v/>
      </c>
      <c r="AL6" s="45" t="str">
        <f ca="1">IFERROR(SUM(INDEX(INDEX(INDIRECT("'"&amp;TEXT($A6,"ДД.ММ.ГГГГ")&amp;"'!$B$17:$R$20"),,MATCH(LOOKUP("яяя",$A$2:AL$2),INDIRECT("'"&amp;TEXT($A6,"ДД.ММ.ГГГГ")&amp;"'!$B$7:$R$7"),)),MOD(COLUMN()-2,4)+1)^{0,1})-1,"")</f>
        <v/>
      </c>
      <c r="AM6" s="45" t="str">
        <f ca="1">IFERROR(SUM(INDEX(INDEX(INDIRECT("'"&amp;TEXT($A6,"ДД.ММ.ГГГГ")&amp;"'!$B$17:$R$20"),,MATCH(LOOKUP("яяя",$A$2:AM$2),INDIRECT("'"&amp;TEXT($A6,"ДД.ММ.ГГГГ")&amp;"'!$B$7:$R$7"),)),MOD(COLUMN()-2,4)+1)^{0,1})-1,"")</f>
        <v/>
      </c>
      <c r="AN6" s="45" t="str">
        <f ca="1">IFERROR(SUM(INDEX(INDEX(INDIRECT("'"&amp;TEXT($A6,"ДД.ММ.ГГГГ")&amp;"'!$B$17:$R$20"),,MATCH(LOOKUP("яяя",$A$2:AN$2),INDIRECT("'"&amp;TEXT($A6,"ДД.ММ.ГГГГ")&amp;"'!$B$7:$R$7"),)),MOD(COLUMN()-2,4)+1)^{0,1})-1,"")</f>
        <v/>
      </c>
      <c r="AO6" s="45" t="str">
        <f ca="1">IFERROR(SUM(INDEX(INDEX(INDIRECT("'"&amp;TEXT($A6,"ДД.ММ.ГГГГ")&amp;"'!$B$17:$R$20"),,MATCH(LOOKUP("яяя",$A$2:AO$2),INDIRECT("'"&amp;TEXT($A6,"ДД.ММ.ГГГГ")&amp;"'!$B$7:$R$7"),)),MOD(COLUMN()-2,4)+1)^{0,1})-1,"")</f>
        <v/>
      </c>
      <c r="AP6" s="45" t="str">
        <f ca="1">IFERROR(SUM(INDEX(INDEX(INDIRECT("'"&amp;TEXT($A6,"ДД.ММ.ГГГГ")&amp;"'!$B$17:$R$20"),,MATCH(LOOKUP("яяя",$A$2:AP$2),INDIRECT("'"&amp;TEXT($A6,"ДД.ММ.ГГГГ")&amp;"'!$B$7:$R$7"),)),MOD(COLUMN()-2,4)+1)^{0,1})-1,"")</f>
        <v/>
      </c>
      <c r="AQ6" s="45" t="str">
        <f ca="1">IFERROR(SUM(INDEX(INDEX(INDIRECT("'"&amp;TEXT($A6,"ДД.ММ.ГГГГ")&amp;"'!$B$17:$R$20"),,MATCH(LOOKUP("яяя",$A$2:AQ$2),INDIRECT("'"&amp;TEXT($A6,"ДД.ММ.ГГГГ")&amp;"'!$B$7:$R$7"),)),MOD(COLUMN()-2,4)+1)^{0,1})-1,"")</f>
        <v/>
      </c>
      <c r="AR6" s="45" t="str">
        <f ca="1">IFERROR(SUM(INDEX(INDEX(INDIRECT("'"&amp;TEXT($A6,"ДД.ММ.ГГГГ")&amp;"'!$B$17:$R$20"),,MATCH(LOOKUP("яяя",$A$2:AR$2),INDIRECT("'"&amp;TEXT($A6,"ДД.ММ.ГГГГ")&amp;"'!$B$7:$R$7"),)),MOD(COLUMN()-2,4)+1)^{0,1})-1,"")</f>
        <v/>
      </c>
      <c r="AS6" s="45" t="str">
        <f ca="1">IFERROR(SUM(INDEX(INDEX(INDIRECT("'"&amp;TEXT($A6,"ДД.ММ.ГГГГ")&amp;"'!$B$17:$R$20"),,MATCH(LOOKUP("яяя",$A$2:AS$2),INDIRECT("'"&amp;TEXT($A6,"ДД.ММ.ГГГГ")&amp;"'!$B$7:$R$7"),)),MOD(COLUMN()-2,4)+1)^{0,1})-1,"")</f>
        <v/>
      </c>
      <c r="AT6" s="45" t="str">
        <f ca="1">IFERROR(SUM(INDEX(INDEX(INDIRECT("'"&amp;TEXT($A6,"ДД.ММ.ГГГГ")&amp;"'!$B$17:$R$20"),,MATCH(LOOKUP("яяя",$A$2:AT$2),INDIRECT("'"&amp;TEXT($A6,"ДД.ММ.ГГГГ")&amp;"'!$B$7:$R$7"),)),MOD(COLUMN()-2,4)+1)^{0,1})-1,"")</f>
        <v/>
      </c>
      <c r="AU6" s="45" t="str">
        <f ca="1">IFERROR(SUM(INDEX(INDEX(INDIRECT("'"&amp;TEXT($A6,"ДД.ММ.ГГГГ")&amp;"'!$B$17:$R$20"),,MATCH(LOOKUP("яяя",$A$2:AU$2),INDIRECT("'"&amp;TEXT($A6,"ДД.ММ.ГГГГ")&amp;"'!$B$7:$R$7"),)),MOD(COLUMN()-2,4)+1)^{0,1})-1,"")</f>
        <v/>
      </c>
      <c r="AV6" s="45" t="str">
        <f ca="1">IFERROR(SUM(INDEX(INDEX(INDIRECT("'"&amp;TEXT($A6,"ДД.ММ.ГГГГ")&amp;"'!$B$17:$R$20"),,MATCH(LOOKUP("яяя",$A$2:AV$2),INDIRECT("'"&amp;TEXT($A6,"ДД.ММ.ГГГГ")&amp;"'!$B$7:$R$7"),)),MOD(COLUMN()-2,4)+1)^{0,1})-1,"")</f>
        <v/>
      </c>
      <c r="AW6" s="45" t="str">
        <f ca="1">IFERROR(SUM(INDEX(INDEX(INDIRECT("'"&amp;TEXT($A6,"ДД.ММ.ГГГГ")&amp;"'!$B$17:$R$20"),,MATCH(LOOKUP("яяя",$A$2:AW$2),INDIRECT("'"&amp;TEXT($A6,"ДД.ММ.ГГГГ")&amp;"'!$B$7:$R$7"),)),MOD(COLUMN()-2,4)+1)^{0,1})-1,"")</f>
        <v/>
      </c>
      <c r="AX6" s="45">
        <f>'01.06.2015'!P22</f>
        <v>6000</v>
      </c>
      <c r="AY6" s="45">
        <f>'01.06.2015'!P23</f>
        <v>6000</v>
      </c>
      <c r="AZ6" s="45">
        <f>'01.06.2015'!J23</f>
        <v>0</v>
      </c>
      <c r="BA6" s="45">
        <f>'01.06.2015'!P24</f>
        <v>0</v>
      </c>
    </row>
    <row r="7" spans="1:53">
      <c r="A7" s="42">
        <v>42158</v>
      </c>
      <c r="B7" s="45">
        <f ca="1">IFERROR(SUM(INDEX(INDEX(INDIRECT("'"&amp;TEXT($A7,"ДД.ММ.ГГГГ")&amp;"'!$B$17:$R$20"),,MATCH(LOOKUP("яяя",$A$2:B$2),INDIRECT("'"&amp;TEXT($A7,"ДД.ММ.ГГГГ")&amp;"'!$B$7:$R$7"),)),MOD(COLUMN()-2,4)+1)^{0,1})-1,"")</f>
        <v>26</v>
      </c>
      <c r="C7" s="45">
        <f ca="1">IFERROR(SUM(INDEX(INDEX(INDIRECT("'"&amp;TEXT($A7,"ДД.ММ.ГГГГ")&amp;"'!$B$17:$R$20"),,MATCH(LOOKUP("яяя",$A$2:C$2),INDIRECT("'"&amp;TEXT($A7,"ДД.ММ.ГГГГ")&amp;"'!$B$7:$R$7"),)),MOD(COLUMN()-2,4)+1)^{0,1})-1,"")</f>
        <v>70.599999999999994</v>
      </c>
      <c r="D7" s="45">
        <f ca="1">IFERROR(SUM(INDEX(INDEX(INDIRECT("'"&amp;TEXT($A7,"ДД.ММ.ГГГГ")&amp;"'!$B$17:$R$20"),,MATCH(LOOKUP("яяя",$A$2:D$2),INDIRECT("'"&amp;TEXT($A7,"ДД.ММ.ГГГГ")&amp;"'!$B$7:$R$7"),)),MOD(COLUMN()-2,4)+1)^{0,1})-1,"")</f>
        <v>27.4</v>
      </c>
      <c r="E7" s="45">
        <f ca="1">IFERROR(SUM(INDEX(INDEX(INDIRECT("'"&amp;TEXT($A7,"ДД.ММ.ГГГГ")&amp;"'!$B$17:$R$20"),,MATCH(LOOKUP("яяя",$A$2:E$2),INDIRECT("'"&amp;TEXT($A7,"ДД.ММ.ГГГГ")&amp;"'!$B$7:$R$7"),)),MOD(COLUMN()-2,4)+1)^{0,1})-1,"")</f>
        <v>26</v>
      </c>
      <c r="F7" s="45">
        <f ca="1">IFERROR(SUM(INDEX(INDEX(INDIRECT("'"&amp;TEXT($A7,"ДД.ММ.ГГГГ")&amp;"'!$B$17:$R$20"),,MATCH(LOOKUP("яяя",$A$2:F$2),INDIRECT("'"&amp;TEXT($A7,"ДД.ММ.ГГГГ")&amp;"'!$B$7:$R$7"),)),MOD(COLUMN()-2,4)+1)^{0,1})-1,"")</f>
        <v>17.809999999999999</v>
      </c>
      <c r="G7" s="45" t="str">
        <f ca="1">IFERROR(SUM(INDEX(INDEX(INDIRECT("'"&amp;TEXT($A7,"ДД.ММ.ГГГГ")&amp;"'!$B$17:$R$20"),,MATCH(LOOKUP("яяя",$A$2:G$2),INDIRECT("'"&amp;TEXT($A7,"ДД.ММ.ГГГГ")&amp;"'!$B$7:$R$7"),)),MOD(COLUMN()-2,4)+1)^{0,1})-1,"")</f>
        <v/>
      </c>
      <c r="H7" s="45" t="str">
        <f ca="1">IFERROR(SUM(INDEX(INDEX(INDIRECT("'"&amp;TEXT($A7,"ДД.ММ.ГГГГ")&amp;"'!$B$17:$R$20"),,MATCH(LOOKUP("яяя",$A$2:H$2),INDIRECT("'"&amp;TEXT($A7,"ДД.ММ.ГГГГ")&amp;"'!$B$7:$R$7"),)),MOD(COLUMN()-2,4)+1)^{0,1})-1,"")</f>
        <v/>
      </c>
      <c r="I7" s="45">
        <f ca="1">IFERROR(SUM(INDEX(INDEX(INDIRECT("'"&amp;TEXT($A7,"ДД.ММ.ГГГГ")&amp;"'!$B$17:$R$20"),,MATCH(LOOKUP("яяя",$A$2:I$2),INDIRECT("'"&amp;TEXT($A7,"ДД.ММ.ГГГГ")&amp;"'!$B$7:$R$7"),)),MOD(COLUMN()-2,4)+1)^{0,1})-1,"")</f>
        <v>200</v>
      </c>
      <c r="J7" s="45" t="str">
        <f ca="1">IFERROR(SUM(INDEX(INDEX(INDIRECT("'"&amp;TEXT($A7,"ДД.ММ.ГГГГ")&amp;"'!$B$17:$R$20"),,MATCH(LOOKUP("яяя",$A$2:J$2),INDIRECT("'"&amp;TEXT($A7,"ДД.ММ.ГГГГ")&amp;"'!$B$7:$R$7"),)),MOD(COLUMN()-2,4)+1)^{0,1})-1,"")</f>
        <v/>
      </c>
      <c r="K7" s="45" t="str">
        <f ca="1">IFERROR(SUM(INDEX(INDEX(INDIRECT("'"&amp;TEXT($A7,"ДД.ММ.ГГГГ")&amp;"'!$B$17:$R$20"),,MATCH(LOOKUP("яяя",$A$2:K$2),INDIRECT("'"&amp;TEXT($A7,"ДД.ММ.ГГГГ")&amp;"'!$B$7:$R$7"),)),MOD(COLUMN()-2,4)+1)^{0,1})-1,"")</f>
        <v/>
      </c>
      <c r="L7" s="45" t="str">
        <f ca="1">IFERROR(SUM(INDEX(INDEX(INDIRECT("'"&amp;TEXT($A7,"ДД.ММ.ГГГГ")&amp;"'!$B$17:$R$20"),,MATCH(LOOKUP("яяя",$A$2:L$2),INDIRECT("'"&amp;TEXT($A7,"ДД.ММ.ГГГГ")&amp;"'!$B$7:$R$7"),)),MOD(COLUMN()-2,4)+1)^{0,1})-1,"")</f>
        <v/>
      </c>
      <c r="M7" s="45">
        <f ca="1">IFERROR(SUM(INDEX(INDEX(INDIRECT("'"&amp;TEXT($A7,"ДД.ММ.ГГГГ")&amp;"'!$B$17:$R$20"),,MATCH(LOOKUP("яяя",$A$2:M$2),INDIRECT("'"&amp;TEXT($A7,"ДД.ММ.ГГГГ")&amp;"'!$B$7:$R$7"),)),MOD(COLUMN()-2,4)+1)^{0,1})-1,"")</f>
        <v>55</v>
      </c>
      <c r="N7" s="45">
        <f ca="1">IFERROR(SUM(INDEX(INDEX(INDIRECT("'"&amp;TEXT($A7,"ДД.ММ.ГГГГ")&amp;"'!$B$17:$R$20"),,MATCH(LOOKUP("яяя",$A$2:N$2),INDIRECT("'"&amp;TEXT($A7,"ДД.ММ.ГГГГ")&amp;"'!$B$7:$R$7"),)),MOD(COLUMN()-2,4)+1)^{0,1})-1,"")</f>
        <v>14.744</v>
      </c>
      <c r="O7" s="45">
        <f ca="1">IFERROR(SUM(INDEX(INDEX(INDIRECT("'"&amp;TEXT($A7,"ДД.ММ.ГГГГ")&amp;"'!$B$17:$R$20"),,MATCH(LOOKUP("яяя",$A$2:O$2),INDIRECT("'"&amp;TEXT($A7,"ДД.ММ.ГГГГ")&amp;"'!$B$7:$R$7"),)),MOD(COLUMN()-2,4)+1)^{0,1})-1,"")</f>
        <v>73.400000000000006</v>
      </c>
      <c r="P7" s="45">
        <f ca="1">IFERROR(SUM(INDEX(INDEX(INDIRECT("'"&amp;TEXT($A7,"ДД.ММ.ГГГГ")&amp;"'!$B$17:$R$20"),,MATCH(LOOKUP("яяя",$A$2:P$2),INDIRECT("'"&amp;TEXT($A7,"ДД.ММ.ГГГГ")&amp;"'!$B$7:$R$7"),)),MOD(COLUMN()-2,4)+1)^{0,1})-1,"")</f>
        <v>15.600000000000001</v>
      </c>
      <c r="Q7" s="45" t="str">
        <f ca="1">IFERROR(SUM(INDEX(INDEX(INDIRECT("'"&amp;TEXT($A7,"ДД.ММ.ГГГГ")&amp;"'!$B$17:$R$20"),,MATCH(LOOKUP("яяя",$A$2:Q$2),INDIRECT("'"&amp;TEXT($A7,"ДД.ММ.ГГГГ")&amp;"'!$B$7:$R$7"),)),MOD(COLUMN()-2,4)+1)^{0,1})-1,"")</f>
        <v/>
      </c>
      <c r="R7" s="45">
        <f ca="1">IFERROR(SUM(INDEX(INDEX(INDIRECT("'"&amp;TEXT($A7,"ДД.ММ.ГГГГ")&amp;"'!$B$17:$R$20"),,MATCH(LOOKUP("яяя",$A$2:R$2),INDIRECT("'"&amp;TEXT($A7,"ДД.ММ.ГГГГ")&amp;"'!$B$7:$R$7"),)),MOD(COLUMN()-2,4)+1)^{0,1})-1,"")</f>
        <v>9.6329999999999991</v>
      </c>
      <c r="S7" s="45" t="str">
        <f ca="1">IFERROR(SUM(INDEX(INDEX(INDIRECT("'"&amp;TEXT($A7,"ДД.ММ.ГГГГ")&amp;"'!$B$17:$R$20"),,MATCH(LOOKUP("яяя",$A$2:S$2),INDIRECT("'"&amp;TEXT($A7,"ДД.ММ.ГГГГ")&amp;"'!$B$7:$R$7"),)),MOD(COLUMN()-2,4)+1)^{0,1})-1,"")</f>
        <v/>
      </c>
      <c r="T7" s="45">
        <f ca="1">IFERROR(SUM(INDEX(INDEX(INDIRECT("'"&amp;TEXT($A7,"ДД.ММ.ГГГГ")&amp;"'!$B$17:$R$20"),,MATCH(LOOKUP("яяя",$A$2:T$2),INDIRECT("'"&amp;TEXT($A7,"ДД.ММ.ГГГГ")&amp;"'!$B$7:$R$7"),)),MOD(COLUMN()-2,4)+1)^{0,1})-1,"")</f>
        <v>21.324999999999999</v>
      </c>
      <c r="U7" s="45" t="str">
        <f ca="1">IFERROR(SUM(INDEX(INDEX(INDIRECT("'"&amp;TEXT($A7,"ДД.ММ.ГГГГ")&amp;"'!$B$17:$R$20"),,MATCH(LOOKUP("яяя",$A$2:U$2),INDIRECT("'"&amp;TEXT($A7,"ДД.ММ.ГГГГ")&amp;"'!$B$7:$R$7"),)),MOD(COLUMN()-2,4)+1)^{0,1})-1,"")</f>
        <v/>
      </c>
      <c r="V7" s="45">
        <f ca="1">IFERROR(SUM(INDEX(INDEX(INDIRECT("'"&amp;TEXT($A7,"ДД.ММ.ГГГГ")&amp;"'!$B$17:$R$20"),,MATCH(LOOKUP("яяя",$A$2:V$2),INDIRECT("'"&amp;TEXT($A7,"ДД.ММ.ГГГГ")&amp;"'!$B$7:$R$7"),)),MOD(COLUMN()-2,4)+1)^{0,1})-1,"")</f>
        <v>4.3499999999999996</v>
      </c>
      <c r="W7" s="45">
        <f ca="1">IFERROR(SUM(INDEX(INDEX(INDIRECT("'"&amp;TEXT($A7,"ДД.ММ.ГГГГ")&amp;"'!$B$17:$R$20"),,MATCH(LOOKUP("яяя",$A$2:W$2),INDIRECT("'"&amp;TEXT($A7,"ДД.ММ.ГГГГ")&amp;"'!$B$7:$R$7"),)),MOD(COLUMN()-2,4)+1)^{0,1})-1,"")</f>
        <v>5</v>
      </c>
      <c r="X7" s="45">
        <f ca="1">IFERROR(SUM(INDEX(INDEX(INDIRECT("'"&amp;TEXT($A7,"ДД.ММ.ГГГГ")&amp;"'!$B$17:$R$20"),,MATCH(LOOKUP("яяя",$A$2:X$2),INDIRECT("'"&amp;TEXT($A7,"ДД.ММ.ГГГГ")&amp;"'!$B$7:$R$7"),)),MOD(COLUMN()-2,4)+1)^{0,1})-1,"")</f>
        <v>2.2999999999999998</v>
      </c>
      <c r="Y7" s="45" t="str">
        <f ca="1">IFERROR(SUM(INDEX(INDEX(INDIRECT("'"&amp;TEXT($A7,"ДД.ММ.ГГГГ")&amp;"'!$B$17:$R$20"),,MATCH(LOOKUP("яяя",$A$2:Y$2),INDIRECT("'"&amp;TEXT($A7,"ДД.ММ.ГГГГ")&amp;"'!$B$7:$R$7"),)),MOD(COLUMN()-2,4)+1)^{0,1})-1,"")</f>
        <v/>
      </c>
      <c r="Z7" s="45">
        <f ca="1">IFERROR(SUM(INDEX(INDEX(INDIRECT("'"&amp;TEXT($A7,"ДД.ММ.ГГГГ")&amp;"'!$B$17:$R$20"),,MATCH(LOOKUP("яяя",$A$2:Z$2),INDIRECT("'"&amp;TEXT($A7,"ДД.ММ.ГГГГ")&amp;"'!$B$7:$R$7"),)),MOD(COLUMN()-2,4)+1)^{0,1})-1,"")</f>
        <v>0.53200000000000003</v>
      </c>
      <c r="AA7" s="45">
        <f ca="1">IFERROR(SUM(INDEX(INDEX(INDIRECT("'"&amp;TEXT($A7,"ДД.ММ.ГГГГ")&amp;"'!$B$17:$R$20"),,MATCH(LOOKUP("яяя",$A$2:AA$2),INDIRECT("'"&amp;TEXT($A7,"ДД.ММ.ГГГГ")&amp;"'!$B$7:$R$7"),)),MOD(COLUMN()-2,4)+1)^{0,1})-1,"")</f>
        <v>8</v>
      </c>
      <c r="AB7" s="45">
        <f ca="1">IFERROR(SUM(INDEX(INDEX(INDIRECT("'"&amp;TEXT($A7,"ДД.ММ.ГГГГ")&amp;"'!$B$17:$R$20"),,MATCH(LOOKUP("яяя",$A$2:AB$2),INDIRECT("'"&amp;TEXT($A7,"ДД.ММ.ГГГГ")&amp;"'!$B$7:$R$7"),)),MOD(COLUMN()-2,4)+1)^{0,1})-1,"")</f>
        <v>3.0000000000000027E-2</v>
      </c>
      <c r="AC7" s="45" t="str">
        <f ca="1">IFERROR(SUM(INDEX(INDEX(INDIRECT("'"&amp;TEXT($A7,"ДД.ММ.ГГГГ")&amp;"'!$B$17:$R$20"),,MATCH(LOOKUP("яяя",$A$2:AC$2),INDIRECT("'"&amp;TEXT($A7,"ДД.ММ.ГГГГ")&amp;"'!$B$7:$R$7"),)),MOD(COLUMN()-2,4)+1)^{0,1})-1,"")</f>
        <v/>
      </c>
      <c r="AD7" s="45" t="str">
        <f ca="1">IFERROR(SUM(INDEX(INDEX(INDIRECT("'"&amp;TEXT($A7,"ДД.ММ.ГГГГ")&amp;"'!$B$17:$R$20"),,MATCH(LOOKUP("яяя",$A$2:AD$2),INDIRECT("'"&amp;TEXT($A7,"ДД.ММ.ГГГГ")&amp;"'!$B$7:$R$7"),)),MOD(COLUMN()-2,4)+1)^{0,1})-1,"")</f>
        <v/>
      </c>
      <c r="AE7" s="45" t="str">
        <f ca="1">IFERROR(SUM(INDEX(INDEX(INDIRECT("'"&amp;TEXT($A7,"ДД.ММ.ГГГГ")&amp;"'!$B$17:$R$20"),,MATCH(LOOKUP("яяя",$A$2:AE$2),INDIRECT("'"&amp;TEXT($A7,"ДД.ММ.ГГГГ")&amp;"'!$B$7:$R$7"),)),MOD(COLUMN()-2,4)+1)^{0,1})-1,"")</f>
        <v/>
      </c>
      <c r="AF7" s="45" t="str">
        <f ca="1">IFERROR(SUM(INDEX(INDEX(INDIRECT("'"&amp;TEXT($A7,"ДД.ММ.ГГГГ")&amp;"'!$B$17:$R$20"),,MATCH(LOOKUP("яяя",$A$2:AF$2),INDIRECT("'"&amp;TEXT($A7,"ДД.ММ.ГГГГ")&amp;"'!$B$7:$R$7"),)),MOD(COLUMN()-2,4)+1)^{0,1})-1,"")</f>
        <v/>
      </c>
      <c r="AG7" s="45" t="str">
        <f ca="1">IFERROR(SUM(INDEX(INDEX(INDIRECT("'"&amp;TEXT($A7,"ДД.ММ.ГГГГ")&amp;"'!$B$17:$R$20"),,MATCH(LOOKUP("яяя",$A$2:AG$2),INDIRECT("'"&amp;TEXT($A7,"ДД.ММ.ГГГГ")&amp;"'!$B$7:$R$7"),)),MOD(COLUMN()-2,4)+1)^{0,1})-1,"")</f>
        <v/>
      </c>
      <c r="AH7" s="45" t="str">
        <f ca="1">IFERROR(SUM(INDEX(INDEX(INDIRECT("'"&amp;TEXT($A7,"ДД.ММ.ГГГГ")&amp;"'!$B$17:$R$20"),,MATCH(LOOKUP("яяя",$A$2:AH$2),INDIRECT("'"&amp;TEXT($A7,"ДД.ММ.ГГГГ")&amp;"'!$B$7:$R$7"),)),MOD(COLUMN()-2,4)+1)^{0,1})-1,"")</f>
        <v/>
      </c>
      <c r="AI7" s="45" t="str">
        <f ca="1">IFERROR(SUM(INDEX(INDEX(INDIRECT("'"&amp;TEXT($A7,"ДД.ММ.ГГГГ")&amp;"'!$B$17:$R$20"),,MATCH(LOOKUP("яяя",$A$2:AI$2),INDIRECT("'"&amp;TEXT($A7,"ДД.ММ.ГГГГ")&amp;"'!$B$7:$R$7"),)),MOD(COLUMN()-2,4)+1)^{0,1})-1,"")</f>
        <v/>
      </c>
      <c r="AJ7" s="45" t="str">
        <f ca="1">IFERROR(SUM(INDEX(INDEX(INDIRECT("'"&amp;TEXT($A7,"ДД.ММ.ГГГГ")&amp;"'!$B$17:$R$20"),,MATCH(LOOKUP("яяя",$A$2:AJ$2),INDIRECT("'"&amp;TEXT($A7,"ДД.ММ.ГГГГ")&amp;"'!$B$7:$R$7"),)),MOD(COLUMN()-2,4)+1)^{0,1})-1,"")</f>
        <v/>
      </c>
      <c r="AK7" s="45" t="str">
        <f ca="1">IFERROR(SUM(INDEX(INDEX(INDIRECT("'"&amp;TEXT($A7,"ДД.ММ.ГГГГ")&amp;"'!$B$17:$R$20"),,MATCH(LOOKUP("яяя",$A$2:AK$2),INDIRECT("'"&amp;TEXT($A7,"ДД.ММ.ГГГГ")&amp;"'!$B$7:$R$7"),)),MOD(COLUMN()-2,4)+1)^{0,1})-1,"")</f>
        <v/>
      </c>
      <c r="AL7" s="45" t="str">
        <f ca="1">IFERROR(SUM(INDEX(INDEX(INDIRECT("'"&amp;TEXT($A7,"ДД.ММ.ГГГГ")&amp;"'!$B$17:$R$20"),,MATCH(LOOKUP("яяя",$A$2:AL$2),INDIRECT("'"&amp;TEXT($A7,"ДД.ММ.ГГГГ")&amp;"'!$B$7:$R$7"),)),MOD(COLUMN()-2,4)+1)^{0,1})-1,"")</f>
        <v/>
      </c>
      <c r="AM7" s="45" t="str">
        <f ca="1">IFERROR(SUM(INDEX(INDEX(INDIRECT("'"&amp;TEXT($A7,"ДД.ММ.ГГГГ")&amp;"'!$B$17:$R$20"),,MATCH(LOOKUP("яяя",$A$2:AM$2),INDIRECT("'"&amp;TEXT($A7,"ДД.ММ.ГГГГ")&amp;"'!$B$7:$R$7"),)),MOD(COLUMN()-2,4)+1)^{0,1})-1,"")</f>
        <v/>
      </c>
      <c r="AN7" s="45" t="str">
        <f ca="1">IFERROR(SUM(INDEX(INDEX(INDIRECT("'"&amp;TEXT($A7,"ДД.ММ.ГГГГ")&amp;"'!$B$17:$R$20"),,MATCH(LOOKUP("яяя",$A$2:AN$2),INDIRECT("'"&amp;TEXT($A7,"ДД.ММ.ГГГГ")&amp;"'!$B$7:$R$7"),)),MOD(COLUMN()-2,4)+1)^{0,1})-1,"")</f>
        <v/>
      </c>
      <c r="AO7" s="45" t="str">
        <f ca="1">IFERROR(SUM(INDEX(INDEX(INDIRECT("'"&amp;TEXT($A7,"ДД.ММ.ГГГГ")&amp;"'!$B$17:$R$20"),,MATCH(LOOKUP("яяя",$A$2:AO$2),INDIRECT("'"&amp;TEXT($A7,"ДД.ММ.ГГГГ")&amp;"'!$B$7:$R$7"),)),MOD(COLUMN()-2,4)+1)^{0,1})-1,"")</f>
        <v/>
      </c>
      <c r="AP7" s="45" t="str">
        <f ca="1">IFERROR(SUM(INDEX(INDEX(INDIRECT("'"&amp;TEXT($A7,"ДД.ММ.ГГГГ")&amp;"'!$B$17:$R$20"),,MATCH(LOOKUP("яяя",$A$2:AP$2),INDIRECT("'"&amp;TEXT($A7,"ДД.ММ.ГГГГ")&amp;"'!$B$7:$R$7"),)),MOD(COLUMN()-2,4)+1)^{0,1})-1,"")</f>
        <v/>
      </c>
      <c r="AQ7" s="45" t="str">
        <f ca="1">IFERROR(SUM(INDEX(INDEX(INDIRECT("'"&amp;TEXT($A7,"ДД.ММ.ГГГГ")&amp;"'!$B$17:$R$20"),,MATCH(LOOKUP("яяя",$A$2:AQ$2),INDIRECT("'"&amp;TEXT($A7,"ДД.ММ.ГГГГ")&amp;"'!$B$7:$R$7"),)),MOD(COLUMN()-2,4)+1)^{0,1})-1,"")</f>
        <v/>
      </c>
      <c r="AR7" s="45" t="str">
        <f ca="1">IFERROR(SUM(INDEX(INDEX(INDIRECT("'"&amp;TEXT($A7,"ДД.ММ.ГГГГ")&amp;"'!$B$17:$R$20"),,MATCH(LOOKUP("яяя",$A$2:AR$2),INDIRECT("'"&amp;TEXT($A7,"ДД.ММ.ГГГГ")&amp;"'!$B$7:$R$7"),)),MOD(COLUMN()-2,4)+1)^{0,1})-1,"")</f>
        <v/>
      </c>
      <c r="AS7" s="45" t="str">
        <f ca="1">IFERROR(SUM(INDEX(INDEX(INDIRECT("'"&amp;TEXT($A7,"ДД.ММ.ГГГГ")&amp;"'!$B$17:$R$20"),,MATCH(LOOKUP("яяя",$A$2:AS$2),INDIRECT("'"&amp;TEXT($A7,"ДД.ММ.ГГГГ")&amp;"'!$B$7:$R$7"),)),MOD(COLUMN()-2,4)+1)^{0,1})-1,"")</f>
        <v/>
      </c>
      <c r="AT7" s="45" t="str">
        <f ca="1">IFERROR(SUM(INDEX(INDEX(INDIRECT("'"&amp;TEXT($A7,"ДД.ММ.ГГГГ")&amp;"'!$B$17:$R$20"),,MATCH(LOOKUP("яяя",$A$2:AT$2),INDIRECT("'"&amp;TEXT($A7,"ДД.ММ.ГГГГ")&amp;"'!$B$7:$R$7"),)),MOD(COLUMN()-2,4)+1)^{0,1})-1,"")</f>
        <v/>
      </c>
      <c r="AU7" s="45" t="str">
        <f ca="1">IFERROR(SUM(INDEX(INDEX(INDIRECT("'"&amp;TEXT($A7,"ДД.ММ.ГГГГ")&amp;"'!$B$17:$R$20"),,MATCH(LOOKUP("яяя",$A$2:AU$2),INDIRECT("'"&amp;TEXT($A7,"ДД.ММ.ГГГГ")&amp;"'!$B$7:$R$7"),)),MOD(COLUMN()-2,4)+1)^{0,1})-1,"")</f>
        <v/>
      </c>
      <c r="AV7" s="45" t="str">
        <f ca="1">IFERROR(SUM(INDEX(INDEX(INDIRECT("'"&amp;TEXT($A7,"ДД.ММ.ГГГГ")&amp;"'!$B$17:$R$20"),,MATCH(LOOKUP("яяя",$A$2:AV$2),INDIRECT("'"&amp;TEXT($A7,"ДД.ММ.ГГГГ")&amp;"'!$B$7:$R$7"),)),MOD(COLUMN()-2,4)+1)^{0,1})-1,"")</f>
        <v/>
      </c>
      <c r="AW7" s="45" t="str">
        <f ca="1">IFERROR(SUM(INDEX(INDEX(INDIRECT("'"&amp;TEXT($A7,"ДД.ММ.ГГГГ")&amp;"'!$B$17:$R$20"),,MATCH(LOOKUP("яяя",$A$2:AW$2),INDIRECT("'"&amp;TEXT($A7,"ДД.ММ.ГГГГ")&amp;"'!$B$7:$R$7"),)),MOD(COLUMN()-2,4)+1)^{0,1})-1,"")</f>
        <v/>
      </c>
      <c r="AX7" s="45">
        <f>'01.06.2015'!P23</f>
        <v>6000</v>
      </c>
      <c r="AY7" s="45">
        <f>'01.06.2015'!P24</f>
        <v>0</v>
      </c>
      <c r="AZ7" s="45">
        <f>'01.06.2015'!J24</f>
        <v>0</v>
      </c>
      <c r="BA7" s="45">
        <f>'01.06.2015'!P25</f>
        <v>0</v>
      </c>
    </row>
    <row r="8" spans="1:53">
      <c r="A8" s="42">
        <v>42159</v>
      </c>
      <c r="B8" s="45">
        <f ca="1">IFERROR(SUM(INDEX(INDEX(INDIRECT("'"&amp;TEXT($A8,"ДД.ММ.ГГГГ")&amp;"'!$B$17:$R$20"),,MATCH(LOOKUP("яяя",$A$2:B$2),INDIRECT("'"&amp;TEXT($A8,"ДД.ММ.ГГГГ")&amp;"'!$B$7:$R$7"),)),MOD(COLUMN()-2,4)+1)^{0,1})-1,"")</f>
        <v>26</v>
      </c>
      <c r="C8" s="45">
        <f ca="1">IFERROR(SUM(INDEX(INDEX(INDIRECT("'"&amp;TEXT($A8,"ДД.ММ.ГГГГ")&amp;"'!$B$17:$R$20"),,MATCH(LOOKUP("яяя",$A$2:C$2),INDIRECT("'"&amp;TEXT($A8,"ДД.ММ.ГГГГ")&amp;"'!$B$7:$R$7"),)),MOD(COLUMN()-2,4)+1)^{0,1})-1,"")</f>
        <v>70.599999999999994</v>
      </c>
      <c r="D8" s="45">
        <f ca="1">IFERROR(SUM(INDEX(INDEX(INDIRECT("'"&amp;TEXT($A8,"ДД.ММ.ГГГГ")&amp;"'!$B$17:$R$20"),,MATCH(LOOKUP("яяя",$A$2:D$2),INDIRECT("'"&amp;TEXT($A8,"ДД.ММ.ГГГГ")&amp;"'!$B$7:$R$7"),)),MOD(COLUMN()-2,4)+1)^{0,1})-1,"")</f>
        <v>27.4</v>
      </c>
      <c r="E8" s="45">
        <f ca="1">IFERROR(SUM(INDEX(INDEX(INDIRECT("'"&amp;TEXT($A8,"ДД.ММ.ГГГГ")&amp;"'!$B$17:$R$20"),,MATCH(LOOKUP("яяя",$A$2:E$2),INDIRECT("'"&amp;TEXT($A8,"ДД.ММ.ГГГГ")&amp;"'!$B$7:$R$7"),)),MOD(COLUMN()-2,4)+1)^{0,1})-1,"")</f>
        <v>26</v>
      </c>
      <c r="F8" s="45">
        <f ca="1">IFERROR(SUM(INDEX(INDEX(INDIRECT("'"&amp;TEXT($A8,"ДД.ММ.ГГГГ")&amp;"'!$B$17:$R$20"),,MATCH(LOOKUP("яяя",$A$2:F$2),INDIRECT("'"&amp;TEXT($A8,"ДД.ММ.ГГГГ")&amp;"'!$B$7:$R$7"),)),MOD(COLUMN()-2,4)+1)^{0,1})-1,"")</f>
        <v>17.809999999999999</v>
      </c>
      <c r="G8" s="45" t="str">
        <f ca="1">IFERROR(SUM(INDEX(INDEX(INDIRECT("'"&amp;TEXT($A8,"ДД.ММ.ГГГГ")&amp;"'!$B$17:$R$20"),,MATCH(LOOKUP("яяя",$A$2:G$2),INDIRECT("'"&amp;TEXT($A8,"ДД.ММ.ГГГГ")&amp;"'!$B$7:$R$7"),)),MOD(COLUMN()-2,4)+1)^{0,1})-1,"")</f>
        <v/>
      </c>
      <c r="H8" s="45" t="str">
        <f ca="1">IFERROR(SUM(INDEX(INDEX(INDIRECT("'"&amp;TEXT($A8,"ДД.ММ.ГГГГ")&amp;"'!$B$17:$R$20"),,MATCH(LOOKUP("яяя",$A$2:H$2),INDIRECT("'"&amp;TEXT($A8,"ДД.ММ.ГГГГ")&amp;"'!$B$7:$R$7"),)),MOD(COLUMN()-2,4)+1)^{0,1})-1,"")</f>
        <v/>
      </c>
      <c r="I8" s="45">
        <f ca="1">IFERROR(SUM(INDEX(INDEX(INDIRECT("'"&amp;TEXT($A8,"ДД.ММ.ГГГГ")&amp;"'!$B$17:$R$20"),,MATCH(LOOKUP("яяя",$A$2:I$2),INDIRECT("'"&amp;TEXT($A8,"ДД.ММ.ГГГГ")&amp;"'!$B$7:$R$7"),)),MOD(COLUMN()-2,4)+1)^{0,1})-1,"")</f>
        <v>200</v>
      </c>
      <c r="J8" s="45" t="str">
        <f ca="1">IFERROR(SUM(INDEX(INDEX(INDIRECT("'"&amp;TEXT($A8,"ДД.ММ.ГГГГ")&amp;"'!$B$17:$R$20"),,MATCH(LOOKUP("яяя",$A$2:J$2),INDIRECT("'"&amp;TEXT($A8,"ДД.ММ.ГГГГ")&amp;"'!$B$7:$R$7"),)),MOD(COLUMN()-2,4)+1)^{0,1})-1,"")</f>
        <v/>
      </c>
      <c r="K8" s="45" t="str">
        <f ca="1">IFERROR(SUM(INDEX(INDEX(INDIRECT("'"&amp;TEXT($A8,"ДД.ММ.ГГГГ")&amp;"'!$B$17:$R$20"),,MATCH(LOOKUP("яяя",$A$2:K$2),INDIRECT("'"&amp;TEXT($A8,"ДД.ММ.ГГГГ")&amp;"'!$B$7:$R$7"),)),MOD(COLUMN()-2,4)+1)^{0,1})-1,"")</f>
        <v/>
      </c>
      <c r="L8" s="45" t="str">
        <f ca="1">IFERROR(SUM(INDEX(INDEX(INDIRECT("'"&amp;TEXT($A8,"ДД.ММ.ГГГГ")&amp;"'!$B$17:$R$20"),,MATCH(LOOKUP("яяя",$A$2:L$2),INDIRECT("'"&amp;TEXT($A8,"ДД.ММ.ГГГГ")&amp;"'!$B$7:$R$7"),)),MOD(COLUMN()-2,4)+1)^{0,1})-1,"")</f>
        <v/>
      </c>
      <c r="M8" s="45">
        <f ca="1">IFERROR(SUM(INDEX(INDEX(INDIRECT("'"&amp;TEXT($A8,"ДД.ММ.ГГГГ")&amp;"'!$B$17:$R$20"),,MATCH(LOOKUP("яяя",$A$2:M$2),INDIRECT("'"&amp;TEXT($A8,"ДД.ММ.ГГГГ")&amp;"'!$B$7:$R$7"),)),MOD(COLUMN()-2,4)+1)^{0,1})-1,"")</f>
        <v>55</v>
      </c>
      <c r="N8" s="45">
        <f ca="1">IFERROR(SUM(INDEX(INDEX(INDIRECT("'"&amp;TEXT($A8,"ДД.ММ.ГГГГ")&amp;"'!$B$17:$R$20"),,MATCH(LOOKUP("яяя",$A$2:N$2),INDIRECT("'"&amp;TEXT($A8,"ДД.ММ.ГГГГ")&amp;"'!$B$7:$R$7"),)),MOD(COLUMN()-2,4)+1)^{0,1})-1,"")</f>
        <v>14.744</v>
      </c>
      <c r="O8" s="45">
        <f ca="1">IFERROR(SUM(INDEX(INDEX(INDIRECT("'"&amp;TEXT($A8,"ДД.ММ.ГГГГ")&amp;"'!$B$17:$R$20"),,MATCH(LOOKUP("яяя",$A$2:O$2),INDIRECT("'"&amp;TEXT($A8,"ДД.ММ.ГГГГ")&amp;"'!$B$7:$R$7"),)),MOD(COLUMN()-2,4)+1)^{0,1})-1,"")</f>
        <v>73.400000000000006</v>
      </c>
      <c r="P8" s="45">
        <f ca="1">IFERROR(SUM(INDEX(INDEX(INDIRECT("'"&amp;TEXT($A8,"ДД.ММ.ГГГГ")&amp;"'!$B$17:$R$20"),,MATCH(LOOKUP("яяя",$A$2:P$2),INDIRECT("'"&amp;TEXT($A8,"ДД.ММ.ГГГГ")&amp;"'!$B$7:$R$7"),)),MOD(COLUMN()-2,4)+1)^{0,1})-1,"")</f>
        <v>15.600000000000001</v>
      </c>
      <c r="Q8" s="45" t="str">
        <f ca="1">IFERROR(SUM(INDEX(INDEX(INDIRECT("'"&amp;TEXT($A8,"ДД.ММ.ГГГГ")&amp;"'!$B$17:$R$20"),,MATCH(LOOKUP("яяя",$A$2:Q$2),INDIRECT("'"&amp;TEXT($A8,"ДД.ММ.ГГГГ")&amp;"'!$B$7:$R$7"),)),MOD(COLUMN()-2,4)+1)^{0,1})-1,"")</f>
        <v/>
      </c>
      <c r="R8" s="45">
        <f ca="1">IFERROR(SUM(INDEX(INDEX(INDIRECT("'"&amp;TEXT($A8,"ДД.ММ.ГГГГ")&amp;"'!$B$17:$R$20"),,MATCH(LOOKUP("яяя",$A$2:R$2),INDIRECT("'"&amp;TEXT($A8,"ДД.ММ.ГГГГ")&amp;"'!$B$7:$R$7"),)),MOD(COLUMN()-2,4)+1)^{0,1})-1,"")</f>
        <v>9.6329999999999991</v>
      </c>
      <c r="S8" s="45" t="str">
        <f ca="1">IFERROR(SUM(INDEX(INDEX(INDIRECT("'"&amp;TEXT($A8,"ДД.ММ.ГГГГ")&amp;"'!$B$17:$R$20"),,MATCH(LOOKUP("яяя",$A$2:S$2),INDIRECT("'"&amp;TEXT($A8,"ДД.ММ.ГГГГ")&amp;"'!$B$7:$R$7"),)),MOD(COLUMN()-2,4)+1)^{0,1})-1,"")</f>
        <v/>
      </c>
      <c r="T8" s="45">
        <f ca="1">IFERROR(SUM(INDEX(INDEX(INDIRECT("'"&amp;TEXT($A8,"ДД.ММ.ГГГГ")&amp;"'!$B$17:$R$20"),,MATCH(LOOKUP("яяя",$A$2:T$2),INDIRECT("'"&amp;TEXT($A8,"ДД.ММ.ГГГГ")&amp;"'!$B$7:$R$7"),)),MOD(COLUMN()-2,4)+1)^{0,1})-1,"")</f>
        <v>21.324999999999999</v>
      </c>
      <c r="U8" s="45" t="str">
        <f ca="1">IFERROR(SUM(INDEX(INDEX(INDIRECT("'"&amp;TEXT($A8,"ДД.ММ.ГГГГ")&amp;"'!$B$17:$R$20"),,MATCH(LOOKUP("яяя",$A$2:U$2),INDIRECT("'"&amp;TEXT($A8,"ДД.ММ.ГГГГ")&amp;"'!$B$7:$R$7"),)),MOD(COLUMN()-2,4)+1)^{0,1})-1,"")</f>
        <v/>
      </c>
      <c r="V8" s="45">
        <f ca="1">IFERROR(SUM(INDEX(INDEX(INDIRECT("'"&amp;TEXT($A8,"ДД.ММ.ГГГГ")&amp;"'!$B$17:$R$20"),,MATCH(LOOKUP("яяя",$A$2:V$2),INDIRECT("'"&amp;TEXT($A8,"ДД.ММ.ГГГГ")&amp;"'!$B$7:$R$7"),)),MOD(COLUMN()-2,4)+1)^{0,1})-1,"")</f>
        <v>4.3499999999999996</v>
      </c>
      <c r="W8" s="45">
        <f ca="1">IFERROR(SUM(INDEX(INDEX(INDIRECT("'"&amp;TEXT($A8,"ДД.ММ.ГГГГ")&amp;"'!$B$17:$R$20"),,MATCH(LOOKUP("яяя",$A$2:W$2),INDIRECT("'"&amp;TEXT($A8,"ДД.ММ.ГГГГ")&amp;"'!$B$7:$R$7"),)),MOD(COLUMN()-2,4)+1)^{0,1})-1,"")</f>
        <v>5</v>
      </c>
      <c r="X8" s="45">
        <f ca="1">IFERROR(SUM(INDEX(INDEX(INDIRECT("'"&amp;TEXT($A8,"ДД.ММ.ГГГГ")&amp;"'!$B$17:$R$20"),,MATCH(LOOKUP("яяя",$A$2:X$2),INDIRECT("'"&amp;TEXT($A8,"ДД.ММ.ГГГГ")&amp;"'!$B$7:$R$7"),)),MOD(COLUMN()-2,4)+1)^{0,1})-1,"")</f>
        <v>2.2999999999999998</v>
      </c>
      <c r="Y8" s="45" t="str">
        <f ca="1">IFERROR(SUM(INDEX(INDEX(INDIRECT("'"&amp;TEXT($A8,"ДД.ММ.ГГГГ")&amp;"'!$B$17:$R$20"),,MATCH(LOOKUP("яяя",$A$2:Y$2),INDIRECT("'"&amp;TEXT($A8,"ДД.ММ.ГГГГ")&amp;"'!$B$7:$R$7"),)),MOD(COLUMN()-2,4)+1)^{0,1})-1,"")</f>
        <v/>
      </c>
      <c r="Z8" s="45">
        <f ca="1">IFERROR(SUM(INDEX(INDEX(INDIRECT("'"&amp;TEXT($A8,"ДД.ММ.ГГГГ")&amp;"'!$B$17:$R$20"),,MATCH(LOOKUP("яяя",$A$2:Z$2),INDIRECT("'"&amp;TEXT($A8,"ДД.ММ.ГГГГ")&amp;"'!$B$7:$R$7"),)),MOD(COLUMN()-2,4)+1)^{0,1})-1,"")</f>
        <v>0.53200000000000003</v>
      </c>
      <c r="AA8" s="45">
        <f ca="1">IFERROR(SUM(INDEX(INDEX(INDIRECT("'"&amp;TEXT($A8,"ДД.ММ.ГГГГ")&amp;"'!$B$17:$R$20"),,MATCH(LOOKUP("яяя",$A$2:AA$2),INDIRECT("'"&amp;TEXT($A8,"ДД.ММ.ГГГГ")&amp;"'!$B$7:$R$7"),)),MOD(COLUMN()-2,4)+1)^{0,1})-1,"")</f>
        <v>8</v>
      </c>
      <c r="AB8" s="45">
        <f ca="1">IFERROR(SUM(INDEX(INDEX(INDIRECT("'"&amp;TEXT($A8,"ДД.ММ.ГГГГ")&amp;"'!$B$17:$R$20"),,MATCH(LOOKUP("яяя",$A$2:AB$2),INDIRECT("'"&amp;TEXT($A8,"ДД.ММ.ГГГГ")&amp;"'!$B$7:$R$7"),)),MOD(COLUMN()-2,4)+1)^{0,1})-1,"")</f>
        <v>3.0000000000000027E-2</v>
      </c>
      <c r="AC8" s="45" t="str">
        <f ca="1">IFERROR(SUM(INDEX(INDEX(INDIRECT("'"&amp;TEXT($A8,"ДД.ММ.ГГГГ")&amp;"'!$B$17:$R$20"),,MATCH(LOOKUP("яяя",$A$2:AC$2),INDIRECT("'"&amp;TEXT($A8,"ДД.ММ.ГГГГ")&amp;"'!$B$7:$R$7"),)),MOD(COLUMN()-2,4)+1)^{0,1})-1,"")</f>
        <v/>
      </c>
      <c r="AD8" s="45" t="str">
        <f ca="1">IFERROR(SUM(INDEX(INDEX(INDIRECT("'"&amp;TEXT($A8,"ДД.ММ.ГГГГ")&amp;"'!$B$17:$R$20"),,MATCH(LOOKUP("яяя",$A$2:AD$2),INDIRECT("'"&amp;TEXT($A8,"ДД.ММ.ГГГГ")&amp;"'!$B$7:$R$7"),)),MOD(COLUMN()-2,4)+1)^{0,1})-1,"")</f>
        <v/>
      </c>
      <c r="AE8" s="45" t="str">
        <f ca="1">IFERROR(SUM(INDEX(INDEX(INDIRECT("'"&amp;TEXT($A8,"ДД.ММ.ГГГГ")&amp;"'!$B$17:$R$20"),,MATCH(LOOKUP("яяя",$A$2:AE$2),INDIRECT("'"&amp;TEXT($A8,"ДД.ММ.ГГГГ")&amp;"'!$B$7:$R$7"),)),MOD(COLUMN()-2,4)+1)^{0,1})-1,"")</f>
        <v/>
      </c>
      <c r="AF8" s="45" t="str">
        <f ca="1">IFERROR(SUM(INDEX(INDEX(INDIRECT("'"&amp;TEXT($A8,"ДД.ММ.ГГГГ")&amp;"'!$B$17:$R$20"),,MATCH(LOOKUP("яяя",$A$2:AF$2),INDIRECT("'"&amp;TEXT($A8,"ДД.ММ.ГГГГ")&amp;"'!$B$7:$R$7"),)),MOD(COLUMN()-2,4)+1)^{0,1})-1,"")</f>
        <v/>
      </c>
      <c r="AG8" s="45" t="str">
        <f ca="1">IFERROR(SUM(INDEX(INDEX(INDIRECT("'"&amp;TEXT($A8,"ДД.ММ.ГГГГ")&amp;"'!$B$17:$R$20"),,MATCH(LOOKUP("яяя",$A$2:AG$2),INDIRECT("'"&amp;TEXT($A8,"ДД.ММ.ГГГГ")&amp;"'!$B$7:$R$7"),)),MOD(COLUMN()-2,4)+1)^{0,1})-1,"")</f>
        <v/>
      </c>
      <c r="AH8" s="45" t="str">
        <f ca="1">IFERROR(SUM(INDEX(INDEX(INDIRECT("'"&amp;TEXT($A8,"ДД.ММ.ГГГГ")&amp;"'!$B$17:$R$20"),,MATCH(LOOKUP("яяя",$A$2:AH$2),INDIRECT("'"&amp;TEXT($A8,"ДД.ММ.ГГГГ")&amp;"'!$B$7:$R$7"),)),MOD(COLUMN()-2,4)+1)^{0,1})-1,"")</f>
        <v/>
      </c>
      <c r="AI8" s="45" t="str">
        <f ca="1">IFERROR(SUM(INDEX(INDEX(INDIRECT("'"&amp;TEXT($A8,"ДД.ММ.ГГГГ")&amp;"'!$B$17:$R$20"),,MATCH(LOOKUP("яяя",$A$2:AI$2),INDIRECT("'"&amp;TEXT($A8,"ДД.ММ.ГГГГ")&amp;"'!$B$7:$R$7"),)),MOD(COLUMN()-2,4)+1)^{0,1})-1,"")</f>
        <v/>
      </c>
      <c r="AJ8" s="45" t="str">
        <f ca="1">IFERROR(SUM(INDEX(INDEX(INDIRECT("'"&amp;TEXT($A8,"ДД.ММ.ГГГГ")&amp;"'!$B$17:$R$20"),,MATCH(LOOKUP("яяя",$A$2:AJ$2),INDIRECT("'"&amp;TEXT($A8,"ДД.ММ.ГГГГ")&amp;"'!$B$7:$R$7"),)),MOD(COLUMN()-2,4)+1)^{0,1})-1,"")</f>
        <v/>
      </c>
      <c r="AK8" s="45" t="str">
        <f ca="1">IFERROR(SUM(INDEX(INDEX(INDIRECT("'"&amp;TEXT($A8,"ДД.ММ.ГГГГ")&amp;"'!$B$17:$R$20"),,MATCH(LOOKUP("яяя",$A$2:AK$2),INDIRECT("'"&amp;TEXT($A8,"ДД.ММ.ГГГГ")&amp;"'!$B$7:$R$7"),)),MOD(COLUMN()-2,4)+1)^{0,1})-1,"")</f>
        <v/>
      </c>
      <c r="AL8" s="45" t="str">
        <f ca="1">IFERROR(SUM(INDEX(INDEX(INDIRECT("'"&amp;TEXT($A8,"ДД.ММ.ГГГГ")&amp;"'!$B$17:$R$20"),,MATCH(LOOKUP("яяя",$A$2:AL$2),INDIRECT("'"&amp;TEXT($A8,"ДД.ММ.ГГГГ")&amp;"'!$B$7:$R$7"),)),MOD(COLUMN()-2,4)+1)^{0,1})-1,"")</f>
        <v/>
      </c>
      <c r="AM8" s="45" t="str">
        <f ca="1">IFERROR(SUM(INDEX(INDEX(INDIRECT("'"&amp;TEXT($A8,"ДД.ММ.ГГГГ")&amp;"'!$B$17:$R$20"),,MATCH(LOOKUP("яяя",$A$2:AM$2),INDIRECT("'"&amp;TEXT($A8,"ДД.ММ.ГГГГ")&amp;"'!$B$7:$R$7"),)),MOD(COLUMN()-2,4)+1)^{0,1})-1,"")</f>
        <v/>
      </c>
      <c r="AN8" s="45" t="str">
        <f ca="1">IFERROR(SUM(INDEX(INDEX(INDIRECT("'"&amp;TEXT($A8,"ДД.ММ.ГГГГ")&amp;"'!$B$17:$R$20"),,MATCH(LOOKUP("яяя",$A$2:AN$2),INDIRECT("'"&amp;TEXT($A8,"ДД.ММ.ГГГГ")&amp;"'!$B$7:$R$7"),)),MOD(COLUMN()-2,4)+1)^{0,1})-1,"")</f>
        <v/>
      </c>
      <c r="AO8" s="45" t="str">
        <f ca="1">IFERROR(SUM(INDEX(INDEX(INDIRECT("'"&amp;TEXT($A8,"ДД.ММ.ГГГГ")&amp;"'!$B$17:$R$20"),,MATCH(LOOKUP("яяя",$A$2:AO$2),INDIRECT("'"&amp;TEXT($A8,"ДД.ММ.ГГГГ")&amp;"'!$B$7:$R$7"),)),MOD(COLUMN()-2,4)+1)^{0,1})-1,"")</f>
        <v/>
      </c>
      <c r="AP8" s="45" t="str">
        <f ca="1">IFERROR(SUM(INDEX(INDEX(INDIRECT("'"&amp;TEXT($A8,"ДД.ММ.ГГГГ")&amp;"'!$B$17:$R$20"),,MATCH(LOOKUP("яяя",$A$2:AP$2),INDIRECT("'"&amp;TEXT($A8,"ДД.ММ.ГГГГ")&amp;"'!$B$7:$R$7"),)),MOD(COLUMN()-2,4)+1)^{0,1})-1,"")</f>
        <v/>
      </c>
      <c r="AQ8" s="45" t="str">
        <f ca="1">IFERROR(SUM(INDEX(INDEX(INDIRECT("'"&amp;TEXT($A8,"ДД.ММ.ГГГГ")&amp;"'!$B$17:$R$20"),,MATCH(LOOKUP("яяя",$A$2:AQ$2),INDIRECT("'"&amp;TEXT($A8,"ДД.ММ.ГГГГ")&amp;"'!$B$7:$R$7"),)),MOD(COLUMN()-2,4)+1)^{0,1})-1,"")</f>
        <v/>
      </c>
      <c r="AR8" s="45" t="str">
        <f ca="1">IFERROR(SUM(INDEX(INDEX(INDIRECT("'"&amp;TEXT($A8,"ДД.ММ.ГГГГ")&amp;"'!$B$17:$R$20"),,MATCH(LOOKUP("яяя",$A$2:AR$2),INDIRECT("'"&amp;TEXT($A8,"ДД.ММ.ГГГГ")&amp;"'!$B$7:$R$7"),)),MOD(COLUMN()-2,4)+1)^{0,1})-1,"")</f>
        <v/>
      </c>
      <c r="AS8" s="45" t="str">
        <f ca="1">IFERROR(SUM(INDEX(INDEX(INDIRECT("'"&amp;TEXT($A8,"ДД.ММ.ГГГГ")&amp;"'!$B$17:$R$20"),,MATCH(LOOKUP("яяя",$A$2:AS$2),INDIRECT("'"&amp;TEXT($A8,"ДД.ММ.ГГГГ")&amp;"'!$B$7:$R$7"),)),MOD(COLUMN()-2,4)+1)^{0,1})-1,"")</f>
        <v/>
      </c>
      <c r="AT8" s="45" t="str">
        <f ca="1">IFERROR(SUM(INDEX(INDEX(INDIRECT("'"&amp;TEXT($A8,"ДД.ММ.ГГГГ")&amp;"'!$B$17:$R$20"),,MATCH(LOOKUP("яяя",$A$2:AT$2),INDIRECT("'"&amp;TEXT($A8,"ДД.ММ.ГГГГ")&amp;"'!$B$7:$R$7"),)),MOD(COLUMN()-2,4)+1)^{0,1})-1,"")</f>
        <v/>
      </c>
      <c r="AU8" s="45" t="str">
        <f ca="1">IFERROR(SUM(INDEX(INDEX(INDIRECT("'"&amp;TEXT($A8,"ДД.ММ.ГГГГ")&amp;"'!$B$17:$R$20"),,MATCH(LOOKUP("яяя",$A$2:AU$2),INDIRECT("'"&amp;TEXT($A8,"ДД.ММ.ГГГГ")&amp;"'!$B$7:$R$7"),)),MOD(COLUMN()-2,4)+1)^{0,1})-1,"")</f>
        <v/>
      </c>
      <c r="AV8" s="45" t="str">
        <f ca="1">IFERROR(SUM(INDEX(INDEX(INDIRECT("'"&amp;TEXT($A8,"ДД.ММ.ГГГГ")&amp;"'!$B$17:$R$20"),,MATCH(LOOKUP("яяя",$A$2:AV$2),INDIRECT("'"&amp;TEXT($A8,"ДД.ММ.ГГГГ")&amp;"'!$B$7:$R$7"),)),MOD(COLUMN()-2,4)+1)^{0,1})-1,"")</f>
        <v/>
      </c>
      <c r="AW8" s="45" t="str">
        <f ca="1">IFERROR(SUM(INDEX(INDEX(INDIRECT("'"&amp;TEXT($A8,"ДД.ММ.ГГГГ")&amp;"'!$B$17:$R$20"),,MATCH(LOOKUP("яяя",$A$2:AW$2),INDIRECT("'"&amp;TEXT($A8,"ДД.ММ.ГГГГ")&amp;"'!$B$7:$R$7"),)),MOD(COLUMN()-2,4)+1)^{0,1})-1,"")</f>
        <v/>
      </c>
      <c r="AX8" s="45">
        <f>'01.06.2015'!P24</f>
        <v>0</v>
      </c>
      <c r="AY8" s="45">
        <f>'01.06.2015'!P25</f>
        <v>0</v>
      </c>
      <c r="AZ8" s="45">
        <f>'01.06.2015'!J25</f>
        <v>0</v>
      </c>
      <c r="BA8" s="45">
        <f>'01.06.2015'!P26</f>
        <v>0</v>
      </c>
    </row>
    <row r="9" spans="1:53">
      <c r="A9" s="42">
        <v>42160</v>
      </c>
      <c r="B9" s="45">
        <f ca="1">IFERROR(SUM(INDEX(INDEX(INDIRECT("'"&amp;TEXT($A9,"ДД.ММ.ГГГГ")&amp;"'!$B$17:$R$20"),,MATCH(LOOKUP("яяя",$A$2:B$2),INDIRECT("'"&amp;TEXT($A9,"ДД.ММ.ГГГГ")&amp;"'!$B$7:$R$7"),)),MOD(COLUMN()-2,4)+1)^{0,1})-1,"")</f>
        <v>26</v>
      </c>
      <c r="C9" s="45">
        <f ca="1">IFERROR(SUM(INDEX(INDEX(INDIRECT("'"&amp;TEXT($A9,"ДД.ММ.ГГГГ")&amp;"'!$B$17:$R$20"),,MATCH(LOOKUP("яяя",$A$2:C$2),INDIRECT("'"&amp;TEXT($A9,"ДД.ММ.ГГГГ")&amp;"'!$B$7:$R$7"),)),MOD(COLUMN()-2,4)+1)^{0,1})-1,"")</f>
        <v>70.599999999999994</v>
      </c>
      <c r="D9" s="45">
        <f ca="1">IFERROR(SUM(INDEX(INDEX(INDIRECT("'"&amp;TEXT($A9,"ДД.ММ.ГГГГ")&amp;"'!$B$17:$R$20"),,MATCH(LOOKUP("яяя",$A$2:D$2),INDIRECT("'"&amp;TEXT($A9,"ДД.ММ.ГГГГ")&amp;"'!$B$7:$R$7"),)),MOD(COLUMN()-2,4)+1)^{0,1})-1,"")</f>
        <v>27.4</v>
      </c>
      <c r="E9" s="45">
        <f ca="1">IFERROR(SUM(INDEX(INDEX(INDIRECT("'"&amp;TEXT($A9,"ДД.ММ.ГГГГ")&amp;"'!$B$17:$R$20"),,MATCH(LOOKUP("яяя",$A$2:E$2),INDIRECT("'"&amp;TEXT($A9,"ДД.ММ.ГГГГ")&amp;"'!$B$7:$R$7"),)),MOD(COLUMN()-2,4)+1)^{0,1})-1,"")</f>
        <v>26</v>
      </c>
      <c r="F9" s="45">
        <f ca="1">IFERROR(SUM(INDEX(INDEX(INDIRECT("'"&amp;TEXT($A9,"ДД.ММ.ГГГГ")&amp;"'!$B$17:$R$20"),,MATCH(LOOKUP("яяя",$A$2:F$2),INDIRECT("'"&amp;TEXT($A9,"ДД.ММ.ГГГГ")&amp;"'!$B$7:$R$7"),)),MOD(COLUMN()-2,4)+1)^{0,1})-1,"")</f>
        <v>17.809999999999999</v>
      </c>
      <c r="G9" s="45" t="str">
        <f ca="1">IFERROR(SUM(INDEX(INDEX(INDIRECT("'"&amp;TEXT($A9,"ДД.ММ.ГГГГ")&amp;"'!$B$17:$R$20"),,MATCH(LOOKUP("яяя",$A$2:G$2),INDIRECT("'"&amp;TEXT($A9,"ДД.ММ.ГГГГ")&amp;"'!$B$7:$R$7"),)),MOD(COLUMN()-2,4)+1)^{0,1})-1,"")</f>
        <v/>
      </c>
      <c r="H9" s="45" t="str">
        <f ca="1">IFERROR(SUM(INDEX(INDEX(INDIRECT("'"&amp;TEXT($A9,"ДД.ММ.ГГГГ")&amp;"'!$B$17:$R$20"),,MATCH(LOOKUP("яяя",$A$2:H$2),INDIRECT("'"&amp;TEXT($A9,"ДД.ММ.ГГГГ")&amp;"'!$B$7:$R$7"),)),MOD(COLUMN()-2,4)+1)^{0,1})-1,"")</f>
        <v/>
      </c>
      <c r="I9" s="45">
        <f ca="1">IFERROR(SUM(INDEX(INDEX(INDIRECT("'"&amp;TEXT($A9,"ДД.ММ.ГГГГ")&amp;"'!$B$17:$R$20"),,MATCH(LOOKUP("яяя",$A$2:I$2),INDIRECT("'"&amp;TEXT($A9,"ДД.ММ.ГГГГ")&amp;"'!$B$7:$R$7"),)),MOD(COLUMN()-2,4)+1)^{0,1})-1,"")</f>
        <v>200</v>
      </c>
      <c r="J9" s="45" t="str">
        <f ca="1">IFERROR(SUM(INDEX(INDEX(INDIRECT("'"&amp;TEXT($A9,"ДД.ММ.ГГГГ")&amp;"'!$B$17:$R$20"),,MATCH(LOOKUP("яяя",$A$2:J$2),INDIRECT("'"&amp;TEXT($A9,"ДД.ММ.ГГГГ")&amp;"'!$B$7:$R$7"),)),MOD(COLUMN()-2,4)+1)^{0,1})-1,"")</f>
        <v/>
      </c>
      <c r="K9" s="45" t="str">
        <f ca="1">IFERROR(SUM(INDEX(INDEX(INDIRECT("'"&amp;TEXT($A9,"ДД.ММ.ГГГГ")&amp;"'!$B$17:$R$20"),,MATCH(LOOKUP("яяя",$A$2:K$2),INDIRECT("'"&amp;TEXT($A9,"ДД.ММ.ГГГГ")&amp;"'!$B$7:$R$7"),)),MOD(COLUMN()-2,4)+1)^{0,1})-1,"")</f>
        <v/>
      </c>
      <c r="L9" s="45" t="str">
        <f ca="1">IFERROR(SUM(INDEX(INDEX(INDIRECT("'"&amp;TEXT($A9,"ДД.ММ.ГГГГ")&amp;"'!$B$17:$R$20"),,MATCH(LOOKUP("яяя",$A$2:L$2),INDIRECT("'"&amp;TEXT($A9,"ДД.ММ.ГГГГ")&amp;"'!$B$7:$R$7"),)),MOD(COLUMN()-2,4)+1)^{0,1})-1,"")</f>
        <v/>
      </c>
      <c r="M9" s="45">
        <f ca="1">IFERROR(SUM(INDEX(INDEX(INDIRECT("'"&amp;TEXT($A9,"ДД.ММ.ГГГГ")&amp;"'!$B$17:$R$20"),,MATCH(LOOKUP("яяя",$A$2:M$2),INDIRECT("'"&amp;TEXT($A9,"ДД.ММ.ГГГГ")&amp;"'!$B$7:$R$7"),)),MOD(COLUMN()-2,4)+1)^{0,1})-1,"")</f>
        <v>55</v>
      </c>
      <c r="N9" s="45">
        <f ca="1">IFERROR(SUM(INDEX(INDEX(INDIRECT("'"&amp;TEXT($A9,"ДД.ММ.ГГГГ")&amp;"'!$B$17:$R$20"),,MATCH(LOOKUP("яяя",$A$2:N$2),INDIRECT("'"&amp;TEXT($A9,"ДД.ММ.ГГГГ")&amp;"'!$B$7:$R$7"),)),MOD(COLUMN()-2,4)+1)^{0,1})-1,"")</f>
        <v>14.744</v>
      </c>
      <c r="O9" s="45">
        <f ca="1">IFERROR(SUM(INDEX(INDEX(INDIRECT("'"&amp;TEXT($A9,"ДД.ММ.ГГГГ")&amp;"'!$B$17:$R$20"),,MATCH(LOOKUP("яяя",$A$2:O$2),INDIRECT("'"&amp;TEXT($A9,"ДД.ММ.ГГГГ")&amp;"'!$B$7:$R$7"),)),MOD(COLUMN()-2,4)+1)^{0,1})-1,"")</f>
        <v>73.400000000000006</v>
      </c>
      <c r="P9" s="45">
        <f ca="1">IFERROR(SUM(INDEX(INDEX(INDIRECT("'"&amp;TEXT($A9,"ДД.ММ.ГГГГ")&amp;"'!$B$17:$R$20"),,MATCH(LOOKUP("яяя",$A$2:P$2),INDIRECT("'"&amp;TEXT($A9,"ДД.ММ.ГГГГ")&amp;"'!$B$7:$R$7"),)),MOD(COLUMN()-2,4)+1)^{0,1})-1,"")</f>
        <v>15.600000000000001</v>
      </c>
      <c r="Q9" s="45" t="str">
        <f ca="1">IFERROR(SUM(INDEX(INDEX(INDIRECT("'"&amp;TEXT($A9,"ДД.ММ.ГГГГ")&amp;"'!$B$17:$R$20"),,MATCH(LOOKUP("яяя",$A$2:Q$2),INDIRECT("'"&amp;TEXT($A9,"ДД.ММ.ГГГГ")&amp;"'!$B$7:$R$7"),)),MOD(COLUMN()-2,4)+1)^{0,1})-1,"")</f>
        <v/>
      </c>
      <c r="R9" s="45">
        <f ca="1">IFERROR(SUM(INDEX(INDEX(INDIRECT("'"&amp;TEXT($A9,"ДД.ММ.ГГГГ")&amp;"'!$B$17:$R$20"),,MATCH(LOOKUP("яяя",$A$2:R$2),INDIRECT("'"&amp;TEXT($A9,"ДД.ММ.ГГГГ")&amp;"'!$B$7:$R$7"),)),MOD(COLUMN()-2,4)+1)^{0,1})-1,"")</f>
        <v>9.6329999999999991</v>
      </c>
      <c r="S9" s="45" t="str">
        <f ca="1">IFERROR(SUM(INDEX(INDEX(INDIRECT("'"&amp;TEXT($A9,"ДД.ММ.ГГГГ")&amp;"'!$B$17:$R$20"),,MATCH(LOOKUP("яяя",$A$2:S$2),INDIRECT("'"&amp;TEXT($A9,"ДД.ММ.ГГГГ")&amp;"'!$B$7:$R$7"),)),MOD(COLUMN()-2,4)+1)^{0,1})-1,"")</f>
        <v/>
      </c>
      <c r="T9" s="45">
        <f ca="1">IFERROR(SUM(INDEX(INDEX(INDIRECT("'"&amp;TEXT($A9,"ДД.ММ.ГГГГ")&amp;"'!$B$17:$R$20"),,MATCH(LOOKUP("яяя",$A$2:T$2),INDIRECT("'"&amp;TEXT($A9,"ДД.ММ.ГГГГ")&amp;"'!$B$7:$R$7"),)),MOD(COLUMN()-2,4)+1)^{0,1})-1,"")</f>
        <v>21.324999999999999</v>
      </c>
      <c r="U9" s="45" t="str">
        <f ca="1">IFERROR(SUM(INDEX(INDEX(INDIRECT("'"&amp;TEXT($A9,"ДД.ММ.ГГГГ")&amp;"'!$B$17:$R$20"),,MATCH(LOOKUP("яяя",$A$2:U$2),INDIRECT("'"&amp;TEXT($A9,"ДД.ММ.ГГГГ")&amp;"'!$B$7:$R$7"),)),MOD(COLUMN()-2,4)+1)^{0,1})-1,"")</f>
        <v/>
      </c>
      <c r="V9" s="45">
        <f ca="1">IFERROR(SUM(INDEX(INDEX(INDIRECT("'"&amp;TEXT($A9,"ДД.ММ.ГГГГ")&amp;"'!$B$17:$R$20"),,MATCH(LOOKUP("яяя",$A$2:V$2),INDIRECT("'"&amp;TEXT($A9,"ДД.ММ.ГГГГ")&amp;"'!$B$7:$R$7"),)),MOD(COLUMN()-2,4)+1)^{0,1})-1,"")</f>
        <v>4.3499999999999996</v>
      </c>
      <c r="W9" s="45">
        <f ca="1">IFERROR(SUM(INDEX(INDEX(INDIRECT("'"&amp;TEXT($A9,"ДД.ММ.ГГГГ")&amp;"'!$B$17:$R$20"),,MATCH(LOOKUP("яяя",$A$2:W$2),INDIRECT("'"&amp;TEXT($A9,"ДД.ММ.ГГГГ")&amp;"'!$B$7:$R$7"),)),MOD(COLUMN()-2,4)+1)^{0,1})-1,"")</f>
        <v>5</v>
      </c>
      <c r="X9" s="45">
        <f ca="1">IFERROR(SUM(INDEX(INDEX(INDIRECT("'"&amp;TEXT($A9,"ДД.ММ.ГГГГ")&amp;"'!$B$17:$R$20"),,MATCH(LOOKUP("яяя",$A$2:X$2),INDIRECT("'"&amp;TEXT($A9,"ДД.ММ.ГГГГ")&amp;"'!$B$7:$R$7"),)),MOD(COLUMN()-2,4)+1)^{0,1})-1,"")</f>
        <v>2.2999999999999998</v>
      </c>
      <c r="Y9" s="45" t="str">
        <f ca="1">IFERROR(SUM(INDEX(INDEX(INDIRECT("'"&amp;TEXT($A9,"ДД.ММ.ГГГГ")&amp;"'!$B$17:$R$20"),,MATCH(LOOKUP("яяя",$A$2:Y$2),INDIRECT("'"&amp;TEXT($A9,"ДД.ММ.ГГГГ")&amp;"'!$B$7:$R$7"),)),MOD(COLUMN()-2,4)+1)^{0,1})-1,"")</f>
        <v/>
      </c>
      <c r="Z9" s="45">
        <f ca="1">IFERROR(SUM(INDEX(INDEX(INDIRECT("'"&amp;TEXT($A9,"ДД.ММ.ГГГГ")&amp;"'!$B$17:$R$20"),,MATCH(LOOKUP("яяя",$A$2:Z$2),INDIRECT("'"&amp;TEXT($A9,"ДД.ММ.ГГГГ")&amp;"'!$B$7:$R$7"),)),MOD(COLUMN()-2,4)+1)^{0,1})-1,"")</f>
        <v>0.53200000000000003</v>
      </c>
      <c r="AA9" s="45">
        <f ca="1">IFERROR(SUM(INDEX(INDEX(INDIRECT("'"&amp;TEXT($A9,"ДД.ММ.ГГГГ")&amp;"'!$B$17:$R$20"),,MATCH(LOOKUP("яяя",$A$2:AA$2),INDIRECT("'"&amp;TEXT($A9,"ДД.ММ.ГГГГ")&amp;"'!$B$7:$R$7"),)),MOD(COLUMN()-2,4)+1)^{0,1})-1,"")</f>
        <v>8</v>
      </c>
      <c r="AB9" s="45">
        <f ca="1">IFERROR(SUM(INDEX(INDEX(INDIRECT("'"&amp;TEXT($A9,"ДД.ММ.ГГГГ")&amp;"'!$B$17:$R$20"),,MATCH(LOOKUP("яяя",$A$2:AB$2),INDIRECT("'"&amp;TEXT($A9,"ДД.ММ.ГГГГ")&amp;"'!$B$7:$R$7"),)),MOD(COLUMN()-2,4)+1)^{0,1})-1,"")</f>
        <v>3.0000000000000027E-2</v>
      </c>
      <c r="AC9" s="45">
        <f ca="1">IFERROR(SUM(INDEX(INDEX(INDIRECT("'"&amp;TEXT($A9,"ДД.ММ.ГГГГ")&amp;"'!$B$17:$R$20"),,MATCH(LOOKUP("яяя",$A$2:AC$2),INDIRECT("'"&amp;TEXT($A9,"ДД.ММ.ГГГГ")&amp;"'!$B$7:$R$7"),)),MOD(COLUMN()-2,4)+1)^{0,1})-1,"")</f>
        <v>12</v>
      </c>
      <c r="AD9" s="45" t="str">
        <f ca="1">IFERROR(SUM(INDEX(INDEX(INDIRECT("'"&amp;TEXT($A9,"ДД.ММ.ГГГГ")&amp;"'!$B$17:$R$20"),,MATCH(LOOKUP("яяя",$A$2:AD$2),INDIRECT("'"&amp;TEXT($A9,"ДД.ММ.ГГГГ")&amp;"'!$B$7:$R$7"),)),MOD(COLUMN()-2,4)+1)^{0,1})-1,"")</f>
        <v/>
      </c>
      <c r="AE9" s="45" t="str">
        <f ca="1">IFERROR(SUM(INDEX(INDEX(INDIRECT("'"&amp;TEXT($A9,"ДД.ММ.ГГГГ")&amp;"'!$B$17:$R$20"),,MATCH(LOOKUP("яяя",$A$2:AE$2),INDIRECT("'"&amp;TEXT($A9,"ДД.ММ.ГГГГ")&amp;"'!$B$7:$R$7"),)),MOD(COLUMN()-2,4)+1)^{0,1})-1,"")</f>
        <v/>
      </c>
      <c r="AF9" s="45" t="str">
        <f ca="1">IFERROR(SUM(INDEX(INDEX(INDIRECT("'"&amp;TEXT($A9,"ДД.ММ.ГГГГ")&amp;"'!$B$17:$R$20"),,MATCH(LOOKUP("яяя",$A$2:AF$2),INDIRECT("'"&amp;TEXT($A9,"ДД.ММ.ГГГГ")&amp;"'!$B$7:$R$7"),)),MOD(COLUMN()-2,4)+1)^{0,1})-1,"")</f>
        <v/>
      </c>
      <c r="AG9" s="45" t="str">
        <f ca="1">IFERROR(SUM(INDEX(INDEX(INDIRECT("'"&amp;TEXT($A9,"ДД.ММ.ГГГГ")&amp;"'!$B$17:$R$20"),,MATCH(LOOKUP("яяя",$A$2:AG$2),INDIRECT("'"&amp;TEXT($A9,"ДД.ММ.ГГГГ")&amp;"'!$B$7:$R$7"),)),MOD(COLUMN()-2,4)+1)^{0,1})-1,"")</f>
        <v/>
      </c>
      <c r="AH9" s="45" t="str">
        <f ca="1">IFERROR(SUM(INDEX(INDEX(INDIRECT("'"&amp;TEXT($A9,"ДД.ММ.ГГГГ")&amp;"'!$B$17:$R$20"),,MATCH(LOOKUP("яяя",$A$2:AH$2),INDIRECT("'"&amp;TEXT($A9,"ДД.ММ.ГГГГ")&amp;"'!$B$7:$R$7"),)),MOD(COLUMN()-2,4)+1)^{0,1})-1,"")</f>
        <v/>
      </c>
      <c r="AI9" s="45" t="str">
        <f ca="1">IFERROR(SUM(INDEX(INDEX(INDIRECT("'"&amp;TEXT($A9,"ДД.ММ.ГГГГ")&amp;"'!$B$17:$R$20"),,MATCH(LOOKUP("яяя",$A$2:AI$2),INDIRECT("'"&amp;TEXT($A9,"ДД.ММ.ГГГГ")&amp;"'!$B$7:$R$7"),)),MOD(COLUMN()-2,4)+1)^{0,1})-1,"")</f>
        <v/>
      </c>
      <c r="AJ9" s="45" t="str">
        <f ca="1">IFERROR(SUM(INDEX(INDEX(INDIRECT("'"&amp;TEXT($A9,"ДД.ММ.ГГГГ")&amp;"'!$B$17:$R$20"),,MATCH(LOOKUP("яяя",$A$2:AJ$2),INDIRECT("'"&amp;TEXT($A9,"ДД.ММ.ГГГГ")&amp;"'!$B$7:$R$7"),)),MOD(COLUMN()-2,4)+1)^{0,1})-1,"")</f>
        <v/>
      </c>
      <c r="AK9" s="45" t="str">
        <f ca="1">IFERROR(SUM(INDEX(INDEX(INDIRECT("'"&amp;TEXT($A9,"ДД.ММ.ГГГГ")&amp;"'!$B$17:$R$20"),,MATCH(LOOKUP("яяя",$A$2:AK$2),INDIRECT("'"&amp;TEXT($A9,"ДД.ММ.ГГГГ")&amp;"'!$B$7:$R$7"),)),MOD(COLUMN()-2,4)+1)^{0,1})-1,"")</f>
        <v/>
      </c>
      <c r="AL9" s="45" t="str">
        <f ca="1">IFERROR(SUM(INDEX(INDEX(INDIRECT("'"&amp;TEXT($A9,"ДД.ММ.ГГГГ")&amp;"'!$B$17:$R$20"),,MATCH(LOOKUP("яяя",$A$2:AL$2),INDIRECT("'"&amp;TEXT($A9,"ДД.ММ.ГГГГ")&amp;"'!$B$7:$R$7"),)),MOD(COLUMN()-2,4)+1)^{0,1})-1,"")</f>
        <v/>
      </c>
      <c r="AM9" s="45" t="str">
        <f ca="1">IFERROR(SUM(INDEX(INDEX(INDIRECT("'"&amp;TEXT($A9,"ДД.ММ.ГГГГ")&amp;"'!$B$17:$R$20"),,MATCH(LOOKUP("яяя",$A$2:AM$2),INDIRECT("'"&amp;TEXT($A9,"ДД.ММ.ГГГГ")&amp;"'!$B$7:$R$7"),)),MOD(COLUMN()-2,4)+1)^{0,1})-1,"")</f>
        <v/>
      </c>
      <c r="AN9" s="45" t="str">
        <f ca="1">IFERROR(SUM(INDEX(INDEX(INDIRECT("'"&amp;TEXT($A9,"ДД.ММ.ГГГГ")&amp;"'!$B$17:$R$20"),,MATCH(LOOKUP("яяя",$A$2:AN$2),INDIRECT("'"&amp;TEXT($A9,"ДД.ММ.ГГГГ")&amp;"'!$B$7:$R$7"),)),MOD(COLUMN()-2,4)+1)^{0,1})-1,"")</f>
        <v/>
      </c>
      <c r="AO9" s="45" t="str">
        <f ca="1">IFERROR(SUM(INDEX(INDEX(INDIRECT("'"&amp;TEXT($A9,"ДД.ММ.ГГГГ")&amp;"'!$B$17:$R$20"),,MATCH(LOOKUP("яяя",$A$2:AO$2),INDIRECT("'"&amp;TEXT($A9,"ДД.ММ.ГГГГ")&amp;"'!$B$7:$R$7"),)),MOD(COLUMN()-2,4)+1)^{0,1})-1,"")</f>
        <v/>
      </c>
      <c r="AP9" s="45" t="str">
        <f ca="1">IFERROR(SUM(INDEX(INDEX(INDIRECT("'"&amp;TEXT($A9,"ДД.ММ.ГГГГ")&amp;"'!$B$17:$R$20"),,MATCH(LOOKUP("яяя",$A$2:AP$2),INDIRECT("'"&amp;TEXT($A9,"ДД.ММ.ГГГГ")&amp;"'!$B$7:$R$7"),)),MOD(COLUMN()-2,4)+1)^{0,1})-1,"")</f>
        <v/>
      </c>
      <c r="AQ9" s="45" t="str">
        <f ca="1">IFERROR(SUM(INDEX(INDEX(INDIRECT("'"&amp;TEXT($A9,"ДД.ММ.ГГГГ")&amp;"'!$B$17:$R$20"),,MATCH(LOOKUP("яяя",$A$2:AQ$2),INDIRECT("'"&amp;TEXT($A9,"ДД.ММ.ГГГГ")&amp;"'!$B$7:$R$7"),)),MOD(COLUMN()-2,4)+1)^{0,1})-1,"")</f>
        <v/>
      </c>
      <c r="AR9" s="45" t="str">
        <f ca="1">IFERROR(SUM(INDEX(INDEX(INDIRECT("'"&amp;TEXT($A9,"ДД.ММ.ГГГГ")&amp;"'!$B$17:$R$20"),,MATCH(LOOKUP("яяя",$A$2:AR$2),INDIRECT("'"&amp;TEXT($A9,"ДД.ММ.ГГГГ")&amp;"'!$B$7:$R$7"),)),MOD(COLUMN()-2,4)+1)^{0,1})-1,"")</f>
        <v/>
      </c>
      <c r="AS9" s="45" t="str">
        <f ca="1">IFERROR(SUM(INDEX(INDEX(INDIRECT("'"&amp;TEXT($A9,"ДД.ММ.ГГГГ")&amp;"'!$B$17:$R$20"),,MATCH(LOOKUP("яяя",$A$2:AS$2),INDIRECT("'"&amp;TEXT($A9,"ДД.ММ.ГГГГ")&amp;"'!$B$7:$R$7"),)),MOD(COLUMN()-2,4)+1)^{0,1})-1,"")</f>
        <v/>
      </c>
      <c r="AT9" s="45" t="str">
        <f ca="1">IFERROR(SUM(INDEX(INDEX(INDIRECT("'"&amp;TEXT($A9,"ДД.ММ.ГГГГ")&amp;"'!$B$17:$R$20"),,MATCH(LOOKUP("яяя",$A$2:AT$2),INDIRECT("'"&amp;TEXT($A9,"ДД.ММ.ГГГГ")&amp;"'!$B$7:$R$7"),)),MOD(COLUMN()-2,4)+1)^{0,1})-1,"")</f>
        <v/>
      </c>
      <c r="AU9" s="45" t="str">
        <f ca="1">IFERROR(SUM(INDEX(INDEX(INDIRECT("'"&amp;TEXT($A9,"ДД.ММ.ГГГГ")&amp;"'!$B$17:$R$20"),,MATCH(LOOKUP("яяя",$A$2:AU$2),INDIRECT("'"&amp;TEXT($A9,"ДД.ММ.ГГГГ")&amp;"'!$B$7:$R$7"),)),MOD(COLUMN()-2,4)+1)^{0,1})-1,"")</f>
        <v/>
      </c>
      <c r="AV9" s="45" t="str">
        <f ca="1">IFERROR(SUM(INDEX(INDEX(INDIRECT("'"&amp;TEXT($A9,"ДД.ММ.ГГГГ")&amp;"'!$B$17:$R$20"),,MATCH(LOOKUP("яяя",$A$2:AV$2),INDIRECT("'"&amp;TEXT($A9,"ДД.ММ.ГГГГ")&amp;"'!$B$7:$R$7"),)),MOD(COLUMN()-2,4)+1)^{0,1})-1,"")</f>
        <v/>
      </c>
      <c r="AW9" s="45" t="str">
        <f ca="1">IFERROR(SUM(INDEX(INDEX(INDIRECT("'"&amp;TEXT($A9,"ДД.ММ.ГГГГ")&amp;"'!$B$17:$R$20"),,MATCH(LOOKUP("яяя",$A$2:AW$2),INDIRECT("'"&amp;TEXT($A9,"ДД.ММ.ГГГГ")&amp;"'!$B$7:$R$7"),)),MOD(COLUMN()-2,4)+1)^{0,1})-1,"")</f>
        <v/>
      </c>
      <c r="AX9" s="45">
        <f>'01.06.2015'!P25</f>
        <v>0</v>
      </c>
      <c r="AY9" s="45">
        <f>'01.06.2015'!P26</f>
        <v>0</v>
      </c>
      <c r="AZ9" s="45">
        <f>'01.06.2015'!J26</f>
        <v>0</v>
      </c>
      <c r="BA9" s="45">
        <f>'01.06.2015'!P27</f>
        <v>0</v>
      </c>
    </row>
  </sheetData>
  <mergeCells count="13">
    <mergeCell ref="V2:Y2"/>
    <mergeCell ref="B2:E2"/>
    <mergeCell ref="F2:I2"/>
    <mergeCell ref="J2:M2"/>
    <mergeCell ref="N2:Q2"/>
    <mergeCell ref="R2:U2"/>
    <mergeCell ref="AX2:BA2"/>
    <mergeCell ref="Z2:AC2"/>
    <mergeCell ref="AD2:AG2"/>
    <mergeCell ref="AH2:AK2"/>
    <mergeCell ref="AL2:AO2"/>
    <mergeCell ref="AP2:AS2"/>
    <mergeCell ref="AT2:AW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24"/>
  <sheetViews>
    <sheetView view="pageBreakPreview" topLeftCell="A7" zoomScaleNormal="75" zoomScaleSheetLayoutView="100" workbookViewId="0">
      <selection activeCell="P9" sqref="P9"/>
    </sheetView>
  </sheetViews>
  <sheetFormatPr defaultRowHeight="14.25"/>
  <cols>
    <col min="1" max="1" width="11.875" customWidth="1"/>
    <col min="2" max="2" width="7.625" customWidth="1"/>
    <col min="3" max="3" width="3.25" customWidth="1"/>
    <col min="4" max="4" width="7.875" customWidth="1"/>
    <col min="5" max="5" width="3.25" customWidth="1"/>
    <col min="6" max="6" width="9" customWidth="1"/>
    <col min="7" max="7" width="3.25" customWidth="1"/>
    <col min="8" max="8" width="8.625" customWidth="1"/>
    <col min="9" max="9" width="3.25" customWidth="1"/>
    <col min="10" max="10" width="13.375" customWidth="1"/>
    <col min="11" max="11" width="13.25" customWidth="1"/>
    <col min="12" max="12" width="6.375" customWidth="1"/>
    <col min="13" max="13" width="5.625" customWidth="1"/>
    <col min="14" max="14" width="6.375" customWidth="1"/>
    <col min="15" max="15" width="10.125" customWidth="1"/>
    <col min="16" max="16" width="8.625" customWidth="1"/>
    <col min="17" max="18" width="8.375" customWidth="1"/>
  </cols>
  <sheetData>
    <row r="1" spans="1:19" ht="18">
      <c r="A1" s="61" t="s">
        <v>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ht="15.75" customHeight="1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</row>
    <row r="3" spans="1:19" ht="21" customHeight="1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9" ht="21" customHeight="1">
      <c r="A4" s="29" t="s">
        <v>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40"/>
      <c r="O4" s="41" t="s">
        <v>47</v>
      </c>
      <c r="P4" s="69" t="s">
        <v>48</v>
      </c>
      <c r="Q4" s="69"/>
      <c r="R4" s="69"/>
      <c r="S4" s="40"/>
    </row>
    <row r="5" spans="1:19" ht="17.25" customHeight="1">
      <c r="A5" s="64" t="s">
        <v>30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21"/>
    </row>
    <row r="6" spans="1:19" ht="36">
      <c r="A6" s="27" t="s">
        <v>29</v>
      </c>
      <c r="B6" s="50" t="s">
        <v>28</v>
      </c>
      <c r="C6" s="50"/>
      <c r="D6" s="50" t="s">
        <v>28</v>
      </c>
      <c r="E6" s="50"/>
      <c r="F6" s="50" t="s">
        <v>108</v>
      </c>
      <c r="G6" s="50"/>
      <c r="H6" s="50" t="s">
        <v>108</v>
      </c>
      <c r="I6" s="50"/>
      <c r="J6" s="51"/>
      <c r="K6" s="52"/>
      <c r="L6" s="53"/>
      <c r="M6" s="53"/>
      <c r="N6" s="53"/>
      <c r="O6" s="53"/>
      <c r="P6" s="54"/>
      <c r="Q6" s="54"/>
      <c r="R6" s="54"/>
      <c r="S6" s="21"/>
    </row>
    <row r="7" spans="1:19" ht="42" customHeight="1">
      <c r="A7" s="14" t="s">
        <v>27</v>
      </c>
      <c r="B7" s="20" t="s">
        <v>38</v>
      </c>
      <c r="C7" s="20"/>
      <c r="D7" s="62" t="s">
        <v>39</v>
      </c>
      <c r="E7" s="63"/>
      <c r="F7" s="62" t="s">
        <v>40</v>
      </c>
      <c r="G7" s="63"/>
      <c r="H7" s="62" t="s">
        <v>41</v>
      </c>
      <c r="I7" s="63"/>
      <c r="J7" s="16" t="s">
        <v>26</v>
      </c>
      <c r="K7" s="16" t="s">
        <v>1</v>
      </c>
      <c r="L7" s="16" t="s">
        <v>25</v>
      </c>
      <c r="M7" s="16" t="s">
        <v>24</v>
      </c>
      <c r="N7" s="16" t="s">
        <v>0</v>
      </c>
      <c r="O7" s="16" t="s">
        <v>23</v>
      </c>
      <c r="P7" s="16" t="s">
        <v>22</v>
      </c>
      <c r="Q7" s="16" t="s">
        <v>21</v>
      </c>
      <c r="R7" s="16" t="s">
        <v>20</v>
      </c>
    </row>
    <row r="8" spans="1:19" ht="26.45" customHeight="1">
      <c r="A8" s="14" t="s">
        <v>19</v>
      </c>
      <c r="B8" s="14">
        <v>26</v>
      </c>
      <c r="C8" s="1"/>
      <c r="D8" s="1">
        <v>17.809999999999999</v>
      </c>
      <c r="E8" s="1"/>
      <c r="F8" s="1"/>
      <c r="G8" s="1"/>
      <c r="H8" s="1">
        <v>14.744</v>
      </c>
      <c r="I8" s="1" t="s">
        <v>18</v>
      </c>
      <c r="J8" s="1">
        <v>9.6329999999999991</v>
      </c>
      <c r="K8" s="1">
        <v>4.3499999999999996</v>
      </c>
      <c r="L8" s="1">
        <v>0.53200000000000003</v>
      </c>
      <c r="M8" s="1">
        <v>24</v>
      </c>
      <c r="N8" s="1">
        <v>23</v>
      </c>
      <c r="O8" s="14" t="s">
        <v>17</v>
      </c>
      <c r="P8" s="1">
        <v>26</v>
      </c>
      <c r="Q8" s="1">
        <v>15</v>
      </c>
      <c r="R8" s="1">
        <v>28</v>
      </c>
    </row>
    <row r="9" spans="1:19" ht="26.45" customHeight="1">
      <c r="A9" s="15" t="s">
        <v>12</v>
      </c>
      <c r="B9" s="15">
        <v>20.6</v>
      </c>
      <c r="C9" s="2"/>
      <c r="D9" s="2"/>
      <c r="E9" s="11"/>
      <c r="F9" s="11"/>
      <c r="G9" s="11"/>
      <c r="H9" s="11">
        <v>23.4</v>
      </c>
      <c r="I9" s="11"/>
      <c r="J9" s="11"/>
      <c r="K9" s="11"/>
      <c r="L9" s="11"/>
      <c r="M9" s="11"/>
      <c r="N9" s="11"/>
      <c r="O9" s="15" t="s">
        <v>11</v>
      </c>
      <c r="P9" s="11">
        <v>25</v>
      </c>
      <c r="Q9" s="11">
        <v>15</v>
      </c>
      <c r="R9" s="11">
        <v>28</v>
      </c>
    </row>
    <row r="10" spans="1:19" ht="35.25" customHeight="1">
      <c r="A10" s="15" t="s">
        <v>14</v>
      </c>
      <c r="B10" s="19">
        <v>-2.6</v>
      </c>
      <c r="C10" s="19"/>
      <c r="D10" s="11"/>
      <c r="E10" s="11"/>
      <c r="F10" s="11"/>
      <c r="G10" s="11"/>
      <c r="H10" s="11">
        <v>15.6</v>
      </c>
      <c r="I10" s="11"/>
      <c r="J10" s="11">
        <v>6.3250000000000002</v>
      </c>
      <c r="K10" s="11">
        <v>2.2999999999999998</v>
      </c>
      <c r="L10" s="11">
        <v>0.03</v>
      </c>
      <c r="M10" s="11"/>
      <c r="N10" s="11"/>
      <c r="O10" s="16" t="s">
        <v>13</v>
      </c>
      <c r="P10" s="11">
        <v>50</v>
      </c>
      <c r="Q10" s="11">
        <v>30</v>
      </c>
      <c r="R10" s="11">
        <v>56</v>
      </c>
    </row>
    <row r="11" spans="1:19" ht="26.45" customHeight="1">
      <c r="A11" s="15" t="s">
        <v>12</v>
      </c>
      <c r="B11" s="15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 t="s">
        <v>11</v>
      </c>
      <c r="P11" s="11"/>
      <c r="Q11" s="11"/>
      <c r="R11" s="11"/>
    </row>
    <row r="12" spans="1:19" ht="36.75" customHeight="1">
      <c r="A12" s="15" t="s">
        <v>16</v>
      </c>
      <c r="B12" s="19">
        <v>15</v>
      </c>
      <c r="C12" s="19"/>
      <c r="D12" s="18"/>
      <c r="E12" s="18"/>
      <c r="F12" s="18"/>
      <c r="G12" s="18"/>
      <c r="H12" s="18"/>
      <c r="I12" s="17"/>
      <c r="J12" s="11"/>
      <c r="K12" s="11"/>
      <c r="L12" s="11"/>
      <c r="M12" s="11"/>
      <c r="N12" s="11"/>
      <c r="O12" s="16" t="s">
        <v>13</v>
      </c>
      <c r="P12" s="11"/>
      <c r="Q12" s="11"/>
      <c r="R12" s="11"/>
    </row>
    <row r="13" spans="1:19" ht="20.25" customHeight="1">
      <c r="A13" s="15" t="s">
        <v>15</v>
      </c>
      <c r="B13" s="15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 t="s">
        <v>11</v>
      </c>
      <c r="P13" s="11"/>
      <c r="Q13" s="11"/>
      <c r="R13" s="11"/>
    </row>
    <row r="14" spans="1:19" ht="36.75" customHeight="1">
      <c r="A14" s="15" t="s">
        <v>14</v>
      </c>
      <c r="B14" s="15">
        <v>15</v>
      </c>
      <c r="C14" s="15"/>
      <c r="D14" s="11"/>
      <c r="E14" s="11"/>
      <c r="F14" s="11"/>
      <c r="G14" s="11"/>
      <c r="H14" s="11"/>
      <c r="I14" s="11"/>
      <c r="J14" s="11">
        <v>15</v>
      </c>
      <c r="K14" s="11"/>
      <c r="L14" s="11"/>
      <c r="M14" s="11">
        <v>15</v>
      </c>
      <c r="N14" s="11">
        <v>15</v>
      </c>
      <c r="O14" s="16" t="s">
        <v>13</v>
      </c>
      <c r="P14" s="11"/>
      <c r="Q14" s="11"/>
      <c r="R14" s="11"/>
    </row>
    <row r="15" spans="1:19" ht="23.25" customHeight="1">
      <c r="A15" s="15" t="s">
        <v>12</v>
      </c>
      <c r="B15" s="15">
        <v>20</v>
      </c>
      <c r="C15" s="11"/>
      <c r="D15" s="11"/>
      <c r="E15" s="11"/>
      <c r="F15" s="11"/>
      <c r="G15" s="11"/>
      <c r="H15" s="11">
        <v>50</v>
      </c>
      <c r="I15" s="11"/>
      <c r="J15" s="11"/>
      <c r="K15" s="11">
        <v>5</v>
      </c>
      <c r="L15" s="11">
        <v>8</v>
      </c>
      <c r="M15" s="11">
        <v>12</v>
      </c>
      <c r="N15" s="11">
        <v>14</v>
      </c>
      <c r="O15" s="15" t="s">
        <v>11</v>
      </c>
      <c r="P15" s="11">
        <v>18</v>
      </c>
      <c r="Q15" s="11"/>
      <c r="R15" s="11"/>
    </row>
    <row r="16" spans="1:19" ht="36" customHeight="1">
      <c r="A16" s="14" t="s">
        <v>10</v>
      </c>
      <c r="B16" s="14">
        <v>26</v>
      </c>
      <c r="C16" s="11"/>
      <c r="D16" s="11">
        <v>200</v>
      </c>
      <c r="E16" s="11"/>
      <c r="F16" s="11">
        <v>55</v>
      </c>
      <c r="G16" s="11"/>
      <c r="H16" s="11"/>
      <c r="I16" s="11"/>
      <c r="J16" s="11"/>
      <c r="K16" s="13"/>
      <c r="L16" s="13">
        <v>12</v>
      </c>
      <c r="M16" s="13">
        <v>12</v>
      </c>
      <c r="N16" s="13">
        <v>18</v>
      </c>
      <c r="O16" s="12" t="s">
        <v>10</v>
      </c>
      <c r="P16" s="11">
        <v>12</v>
      </c>
      <c r="Q16" s="11"/>
      <c r="R16" s="11"/>
    </row>
    <row r="17" spans="1:18" ht="36" customHeight="1">
      <c r="A17" s="31" t="s">
        <v>19</v>
      </c>
      <c r="B17" s="31">
        <f>B8</f>
        <v>26</v>
      </c>
      <c r="C17" s="31"/>
      <c r="D17" s="31">
        <f t="shared" ref="D17:R17" si="0">D8</f>
        <v>17.809999999999999</v>
      </c>
      <c r="E17" s="31"/>
      <c r="F17" s="31">
        <f t="shared" si="0"/>
        <v>0</v>
      </c>
      <c r="G17" s="31"/>
      <c r="H17" s="31">
        <f t="shared" si="0"/>
        <v>14.744</v>
      </c>
      <c r="I17" s="31"/>
      <c r="J17" s="31">
        <f t="shared" si="0"/>
        <v>9.6329999999999991</v>
      </c>
      <c r="K17" s="31">
        <f t="shared" si="0"/>
        <v>4.3499999999999996</v>
      </c>
      <c r="L17" s="31">
        <f t="shared" si="0"/>
        <v>0.53200000000000003</v>
      </c>
      <c r="M17" s="31">
        <f t="shared" si="0"/>
        <v>24</v>
      </c>
      <c r="N17" s="31">
        <f t="shared" si="0"/>
        <v>23</v>
      </c>
      <c r="O17" s="31"/>
      <c r="P17" s="31">
        <f t="shared" si="0"/>
        <v>26</v>
      </c>
      <c r="Q17" s="31">
        <f t="shared" si="0"/>
        <v>15</v>
      </c>
      <c r="R17" s="31">
        <f t="shared" si="0"/>
        <v>28</v>
      </c>
    </row>
    <row r="18" spans="1:18" ht="36" customHeight="1">
      <c r="A18" s="31" t="s">
        <v>34</v>
      </c>
      <c r="B18" s="31">
        <f>B9+B11+B13+B15</f>
        <v>70.599999999999994</v>
      </c>
      <c r="C18" s="31"/>
      <c r="D18" s="31">
        <f t="shared" ref="D18:R18" si="1">D9+D11+D13+D15</f>
        <v>0</v>
      </c>
      <c r="E18" s="31"/>
      <c r="F18" s="31">
        <f t="shared" si="1"/>
        <v>0</v>
      </c>
      <c r="G18" s="31"/>
      <c r="H18" s="31">
        <f t="shared" si="1"/>
        <v>73.400000000000006</v>
      </c>
      <c r="I18" s="31"/>
      <c r="J18" s="31">
        <f t="shared" si="1"/>
        <v>0</v>
      </c>
      <c r="K18" s="31">
        <f t="shared" si="1"/>
        <v>5</v>
      </c>
      <c r="L18" s="31">
        <f t="shared" si="1"/>
        <v>8</v>
      </c>
      <c r="M18" s="31">
        <f t="shared" si="1"/>
        <v>12</v>
      </c>
      <c r="N18" s="31">
        <f t="shared" si="1"/>
        <v>14</v>
      </c>
      <c r="O18" s="31"/>
      <c r="P18" s="31">
        <f t="shared" si="1"/>
        <v>43</v>
      </c>
      <c r="Q18" s="31">
        <f t="shared" si="1"/>
        <v>15</v>
      </c>
      <c r="R18" s="31">
        <f t="shared" si="1"/>
        <v>28</v>
      </c>
    </row>
    <row r="19" spans="1:18" ht="36" customHeight="1">
      <c r="A19" s="31" t="s">
        <v>35</v>
      </c>
      <c r="B19" s="31">
        <f>B10+B12+B14</f>
        <v>27.4</v>
      </c>
      <c r="C19" s="31"/>
      <c r="D19" s="31">
        <f t="shared" ref="D19:R19" si="2">D10+D12+D14</f>
        <v>0</v>
      </c>
      <c r="E19" s="31"/>
      <c r="F19" s="31">
        <f t="shared" si="2"/>
        <v>0</v>
      </c>
      <c r="G19" s="31"/>
      <c r="H19" s="31">
        <f t="shared" si="2"/>
        <v>15.6</v>
      </c>
      <c r="I19" s="31"/>
      <c r="J19" s="31">
        <f t="shared" si="2"/>
        <v>21.324999999999999</v>
      </c>
      <c r="K19" s="31">
        <f t="shared" si="2"/>
        <v>2.2999999999999998</v>
      </c>
      <c r="L19" s="31">
        <f t="shared" si="2"/>
        <v>0.03</v>
      </c>
      <c r="M19" s="31">
        <f t="shared" si="2"/>
        <v>15</v>
      </c>
      <c r="N19" s="31">
        <f t="shared" si="2"/>
        <v>15</v>
      </c>
      <c r="O19" s="31"/>
      <c r="P19" s="31">
        <f t="shared" si="2"/>
        <v>50</v>
      </c>
      <c r="Q19" s="31">
        <f t="shared" si="2"/>
        <v>30</v>
      </c>
      <c r="R19" s="31">
        <f t="shared" si="2"/>
        <v>56</v>
      </c>
    </row>
    <row r="20" spans="1:18" ht="36" customHeight="1" thickBot="1">
      <c r="A20" s="31" t="s">
        <v>36</v>
      </c>
      <c r="B20" s="31">
        <f>B16</f>
        <v>26</v>
      </c>
      <c r="C20" s="31"/>
      <c r="D20" s="31">
        <f t="shared" ref="D20:R20" si="3">D16</f>
        <v>200</v>
      </c>
      <c r="E20" s="31"/>
      <c r="F20" s="31">
        <f t="shared" si="3"/>
        <v>55</v>
      </c>
      <c r="G20" s="31"/>
      <c r="H20" s="31">
        <f t="shared" si="3"/>
        <v>0</v>
      </c>
      <c r="I20" s="31"/>
      <c r="J20" s="31">
        <f t="shared" si="3"/>
        <v>0</v>
      </c>
      <c r="K20" s="31">
        <f t="shared" si="3"/>
        <v>0</v>
      </c>
      <c r="L20" s="31">
        <f t="shared" si="3"/>
        <v>12</v>
      </c>
      <c r="M20" s="31">
        <f t="shared" si="3"/>
        <v>12</v>
      </c>
      <c r="N20" s="31">
        <f t="shared" si="3"/>
        <v>18</v>
      </c>
      <c r="O20" s="31"/>
      <c r="P20" s="31">
        <f t="shared" si="3"/>
        <v>12</v>
      </c>
      <c r="Q20" s="31">
        <f t="shared" si="3"/>
        <v>0</v>
      </c>
      <c r="R20" s="31">
        <f t="shared" si="3"/>
        <v>0</v>
      </c>
    </row>
    <row r="21" spans="1:18" ht="14.25" customHeight="1">
      <c r="A21" s="10"/>
      <c r="B21" s="10"/>
      <c r="C21" s="56" t="s">
        <v>9</v>
      </c>
      <c r="D21" s="56"/>
      <c r="E21" s="56"/>
      <c r="F21" s="56"/>
      <c r="G21" s="60" t="s">
        <v>8</v>
      </c>
      <c r="H21" s="60"/>
      <c r="I21" s="60"/>
      <c r="J21" s="39" t="s">
        <v>46</v>
      </c>
      <c r="K21" s="38" t="s">
        <v>7</v>
      </c>
      <c r="L21" s="9"/>
      <c r="M21" s="9"/>
      <c r="N21" s="9"/>
      <c r="O21" s="8"/>
      <c r="P21" s="18">
        <v>2500</v>
      </c>
      <c r="Q21" s="35"/>
      <c r="R21" s="7"/>
    </row>
    <row r="22" spans="1:18" ht="15">
      <c r="A22" s="4"/>
      <c r="B22" s="4"/>
      <c r="C22" s="56" t="s">
        <v>6</v>
      </c>
      <c r="D22" s="56"/>
      <c r="E22" s="56"/>
      <c r="F22" s="56"/>
      <c r="G22" s="57"/>
      <c r="H22" s="58"/>
      <c r="I22" s="59"/>
      <c r="J22" s="34">
        <v>2500</v>
      </c>
      <c r="K22" s="66" t="s">
        <v>5</v>
      </c>
      <c r="L22" s="67"/>
      <c r="M22" s="67"/>
      <c r="N22" s="67"/>
      <c r="O22" s="68"/>
      <c r="P22" s="32">
        <v>6000</v>
      </c>
      <c r="Q22" s="36"/>
      <c r="R22" s="6"/>
    </row>
    <row r="23" spans="1:18" ht="15">
      <c r="A23" s="4"/>
      <c r="B23" s="4"/>
      <c r="C23" s="56" t="s">
        <v>4</v>
      </c>
      <c r="D23" s="56"/>
      <c r="E23" s="56"/>
      <c r="F23" s="56"/>
      <c r="G23" s="57"/>
      <c r="H23" s="58"/>
      <c r="I23" s="59"/>
      <c r="J23" s="34"/>
      <c r="K23" s="66" t="s">
        <v>3</v>
      </c>
      <c r="L23" s="67"/>
      <c r="M23" s="67"/>
      <c r="N23" s="67"/>
      <c r="O23" s="68"/>
      <c r="P23" s="33">
        <v>6000</v>
      </c>
      <c r="Q23" s="37"/>
      <c r="R23" s="5"/>
    </row>
    <row r="24" spans="1:18" ht="15">
      <c r="A24" s="4"/>
      <c r="B24" s="4"/>
      <c r="C24" s="56" t="s">
        <v>2</v>
      </c>
      <c r="D24" s="56"/>
      <c r="E24" s="56"/>
      <c r="F24" s="56"/>
      <c r="G24" s="57"/>
      <c r="H24" s="58"/>
      <c r="I24" s="59"/>
      <c r="J24" s="33"/>
      <c r="K24" s="70"/>
      <c r="L24" s="70"/>
      <c r="M24" s="70"/>
      <c r="N24" s="70"/>
      <c r="O24" s="70"/>
      <c r="P24" s="3"/>
      <c r="Q24" s="3"/>
      <c r="R24" s="3"/>
    </row>
  </sheetData>
  <mergeCells count="18">
    <mergeCell ref="K22:O22"/>
    <mergeCell ref="K23:O23"/>
    <mergeCell ref="G23:I23"/>
    <mergeCell ref="G24:I24"/>
    <mergeCell ref="P4:R4"/>
    <mergeCell ref="K24:O24"/>
    <mergeCell ref="A1:R1"/>
    <mergeCell ref="D7:E7"/>
    <mergeCell ref="F7:G7"/>
    <mergeCell ref="H7:I7"/>
    <mergeCell ref="A5:R5"/>
    <mergeCell ref="A3:R3"/>
    <mergeCell ref="C23:F23"/>
    <mergeCell ref="C24:F24"/>
    <mergeCell ref="C21:F21"/>
    <mergeCell ref="C22:F22"/>
    <mergeCell ref="G22:I22"/>
    <mergeCell ref="G21:I21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S24"/>
  <sheetViews>
    <sheetView view="pageBreakPreview" topLeftCell="A13" zoomScaleNormal="75" zoomScaleSheetLayoutView="100" workbookViewId="0">
      <selection activeCell="D14" sqref="D14"/>
    </sheetView>
  </sheetViews>
  <sheetFormatPr defaultRowHeight="14.25"/>
  <cols>
    <col min="1" max="1" width="11.875" customWidth="1"/>
    <col min="2" max="2" width="7.625" customWidth="1"/>
    <col min="3" max="3" width="3.25" customWidth="1"/>
    <col min="4" max="4" width="7.875" customWidth="1"/>
    <col min="5" max="5" width="3.25" customWidth="1"/>
    <col min="6" max="6" width="9" customWidth="1"/>
    <col min="7" max="7" width="3.25" customWidth="1"/>
    <col min="8" max="8" width="8.625" customWidth="1"/>
    <col min="9" max="9" width="3.25" customWidth="1"/>
    <col min="10" max="10" width="8.875" customWidth="1"/>
    <col min="11" max="11" width="10" customWidth="1"/>
    <col min="12" max="12" width="6.375" customWidth="1"/>
    <col min="13" max="13" width="5.625" customWidth="1"/>
    <col min="14" max="14" width="6.375" customWidth="1"/>
    <col min="15" max="15" width="10.125" customWidth="1"/>
    <col min="16" max="18" width="9.375" customWidth="1"/>
  </cols>
  <sheetData>
    <row r="1" spans="1:19" ht="18">
      <c r="A1" s="61" t="s">
        <v>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ht="15.75" customHeight="1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</row>
    <row r="3" spans="1:19" ht="21" customHeight="1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9" ht="21" customHeight="1">
      <c r="A4" s="29" t="s">
        <v>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40"/>
      <c r="O4" s="41" t="s">
        <v>47</v>
      </c>
      <c r="P4" s="69" t="s">
        <v>48</v>
      </c>
      <c r="Q4" s="69"/>
      <c r="R4" s="69"/>
      <c r="S4" s="40"/>
    </row>
    <row r="5" spans="1:19" ht="17.25" customHeight="1">
      <c r="A5" s="64" t="s">
        <v>30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21"/>
    </row>
    <row r="6" spans="1:19" ht="36">
      <c r="A6" s="27" t="s">
        <v>29</v>
      </c>
      <c r="B6" s="26" t="s">
        <v>28</v>
      </c>
      <c r="C6" s="26"/>
      <c r="D6" s="26" t="s">
        <v>28</v>
      </c>
      <c r="E6" s="26"/>
      <c r="F6" s="26"/>
      <c r="G6" s="26"/>
      <c r="H6" s="26"/>
      <c r="I6" s="26"/>
      <c r="J6" s="25"/>
      <c r="K6" s="24"/>
      <c r="L6" s="23"/>
      <c r="M6" s="23"/>
      <c r="N6" s="23"/>
      <c r="O6" s="23"/>
      <c r="P6" s="22"/>
      <c r="Q6" s="22"/>
      <c r="R6" s="22"/>
      <c r="S6" s="21"/>
    </row>
    <row r="7" spans="1:19" ht="42" customHeight="1">
      <c r="A7" s="14" t="s">
        <v>27</v>
      </c>
      <c r="B7" s="20" t="s">
        <v>38</v>
      </c>
      <c r="C7" s="20"/>
      <c r="D7" s="62" t="s">
        <v>39</v>
      </c>
      <c r="E7" s="63"/>
      <c r="F7" s="62" t="s">
        <v>40</v>
      </c>
      <c r="G7" s="63"/>
      <c r="H7" s="62" t="s">
        <v>41</v>
      </c>
      <c r="I7" s="63"/>
      <c r="J7" s="16" t="s">
        <v>26</v>
      </c>
      <c r="K7" s="16" t="s">
        <v>1</v>
      </c>
      <c r="L7" s="16" t="s">
        <v>25</v>
      </c>
      <c r="M7" s="16" t="s">
        <v>24</v>
      </c>
      <c r="N7" s="16" t="s">
        <v>0</v>
      </c>
      <c r="O7" s="16" t="s">
        <v>23</v>
      </c>
      <c r="P7" s="16" t="s">
        <v>51</v>
      </c>
      <c r="Q7" s="16" t="s">
        <v>52</v>
      </c>
      <c r="R7" s="16" t="s">
        <v>53</v>
      </c>
    </row>
    <row r="8" spans="1:19" ht="26.45" customHeight="1">
      <c r="A8" s="14" t="s">
        <v>19</v>
      </c>
      <c r="B8" s="14">
        <v>26</v>
      </c>
      <c r="C8" s="1"/>
      <c r="D8" s="1">
        <v>17.809999999999999</v>
      </c>
      <c r="E8" s="1"/>
      <c r="F8" s="1"/>
      <c r="G8" s="1"/>
      <c r="H8" s="1">
        <v>14.744</v>
      </c>
      <c r="I8" s="1" t="s">
        <v>18</v>
      </c>
      <c r="J8" s="1">
        <v>9.6329999999999991</v>
      </c>
      <c r="K8" s="1">
        <v>4.3499999999999996</v>
      </c>
      <c r="L8" s="1">
        <v>0.53200000000000003</v>
      </c>
      <c r="M8" s="1"/>
      <c r="N8" s="1"/>
      <c r="O8" s="14" t="s">
        <v>17</v>
      </c>
      <c r="P8" s="1"/>
      <c r="Q8" s="1"/>
      <c r="R8" s="1"/>
    </row>
    <row r="9" spans="1:19" ht="26.45" customHeight="1">
      <c r="A9" s="15" t="s">
        <v>12</v>
      </c>
      <c r="B9" s="15">
        <v>20.6</v>
      </c>
      <c r="C9" s="2"/>
      <c r="D9" s="2">
        <v>15</v>
      </c>
      <c r="E9" s="11"/>
      <c r="F9" s="11"/>
      <c r="G9" s="11"/>
      <c r="H9" s="11">
        <v>23.4</v>
      </c>
      <c r="I9" s="11"/>
      <c r="J9" s="11"/>
      <c r="K9" s="11"/>
      <c r="L9" s="11"/>
      <c r="M9" s="11"/>
      <c r="N9" s="11"/>
      <c r="O9" s="15" t="s">
        <v>11</v>
      </c>
      <c r="P9" s="11"/>
      <c r="Q9" s="11"/>
      <c r="R9" s="11"/>
    </row>
    <row r="10" spans="1:19" ht="35.25" customHeight="1">
      <c r="A10" s="15" t="s">
        <v>14</v>
      </c>
      <c r="B10" s="19">
        <v>-2.6</v>
      </c>
      <c r="C10" s="19"/>
      <c r="D10" s="11"/>
      <c r="E10" s="11"/>
      <c r="F10" s="11"/>
      <c r="G10" s="11"/>
      <c r="H10" s="11">
        <v>15.6</v>
      </c>
      <c r="I10" s="11"/>
      <c r="J10" s="11">
        <v>6.3250000000000002</v>
      </c>
      <c r="K10" s="11">
        <v>2.2999999999999998</v>
      </c>
      <c r="L10" s="11">
        <v>0.03</v>
      </c>
      <c r="M10" s="11"/>
      <c r="N10" s="11"/>
      <c r="O10" s="16" t="s">
        <v>13</v>
      </c>
      <c r="P10" s="11"/>
      <c r="Q10" s="11"/>
      <c r="R10" s="11"/>
    </row>
    <row r="11" spans="1:19" ht="26.45" customHeight="1">
      <c r="A11" s="15" t="s">
        <v>12</v>
      </c>
      <c r="B11" s="15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 t="s">
        <v>11</v>
      </c>
      <c r="P11" s="11"/>
      <c r="Q11" s="11"/>
      <c r="R11" s="11"/>
    </row>
    <row r="12" spans="1:19" ht="36.75" customHeight="1">
      <c r="A12" s="15" t="s">
        <v>16</v>
      </c>
      <c r="B12" s="19">
        <v>15</v>
      </c>
      <c r="C12" s="19"/>
      <c r="D12" s="18"/>
      <c r="E12" s="18"/>
      <c r="F12" s="18"/>
      <c r="G12" s="18"/>
      <c r="H12" s="18"/>
      <c r="I12" s="17"/>
      <c r="J12" s="11"/>
      <c r="K12" s="11"/>
      <c r="L12" s="11"/>
      <c r="M12" s="11"/>
      <c r="N12" s="11"/>
      <c r="O12" s="16" t="s">
        <v>13</v>
      </c>
      <c r="P12" s="11"/>
      <c r="Q12" s="11"/>
      <c r="R12" s="11"/>
    </row>
    <row r="13" spans="1:19" ht="20.25" customHeight="1">
      <c r="A13" s="15" t="s">
        <v>15</v>
      </c>
      <c r="B13" s="15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 t="s">
        <v>11</v>
      </c>
      <c r="P13" s="11"/>
      <c r="Q13" s="11"/>
      <c r="R13" s="11"/>
    </row>
    <row r="14" spans="1:19" ht="36.75" customHeight="1">
      <c r="A14" s="15" t="s">
        <v>14</v>
      </c>
      <c r="B14" s="15">
        <v>15</v>
      </c>
      <c r="C14" s="15"/>
      <c r="D14" s="11"/>
      <c r="E14" s="11"/>
      <c r="F14" s="11"/>
      <c r="G14" s="11"/>
      <c r="H14" s="11"/>
      <c r="I14" s="11"/>
      <c r="J14" s="11">
        <v>15</v>
      </c>
      <c r="K14" s="11"/>
      <c r="L14" s="11"/>
      <c r="M14" s="11"/>
      <c r="N14" s="11"/>
      <c r="O14" s="16" t="s">
        <v>13</v>
      </c>
      <c r="P14" s="11"/>
      <c r="Q14" s="11"/>
      <c r="R14" s="11"/>
    </row>
    <row r="15" spans="1:19" ht="23.25" customHeight="1">
      <c r="A15" s="15" t="s">
        <v>12</v>
      </c>
      <c r="B15" s="15">
        <v>20</v>
      </c>
      <c r="C15" s="11"/>
      <c r="D15" s="11"/>
      <c r="E15" s="11"/>
      <c r="F15" s="11"/>
      <c r="G15" s="11"/>
      <c r="H15" s="11">
        <v>50</v>
      </c>
      <c r="I15" s="11"/>
      <c r="J15" s="11"/>
      <c r="K15" s="11">
        <v>5</v>
      </c>
      <c r="L15" s="11">
        <v>8</v>
      </c>
      <c r="M15" s="11"/>
      <c r="N15" s="11"/>
      <c r="O15" s="15" t="s">
        <v>11</v>
      </c>
      <c r="P15" s="11"/>
      <c r="Q15" s="11"/>
      <c r="R15" s="11"/>
    </row>
    <row r="16" spans="1:19" ht="36" customHeight="1">
      <c r="A16" s="14" t="s">
        <v>10</v>
      </c>
      <c r="B16" s="14">
        <v>26</v>
      </c>
      <c r="C16" s="11"/>
      <c r="D16" s="11">
        <v>200</v>
      </c>
      <c r="E16" s="11"/>
      <c r="F16" s="11">
        <v>55</v>
      </c>
      <c r="G16" s="11"/>
      <c r="H16" s="11"/>
      <c r="I16" s="11"/>
      <c r="J16" s="11"/>
      <c r="K16" s="13"/>
      <c r="L16" s="13"/>
      <c r="M16" s="13"/>
      <c r="N16" s="13"/>
      <c r="O16" s="12" t="s">
        <v>10</v>
      </c>
      <c r="P16" s="11"/>
      <c r="Q16" s="11"/>
      <c r="R16" s="11"/>
    </row>
    <row r="17" spans="1:18" ht="36" customHeight="1">
      <c r="A17" s="31" t="s">
        <v>19</v>
      </c>
      <c r="B17" s="31">
        <f>B8</f>
        <v>26</v>
      </c>
      <c r="C17" s="31"/>
      <c r="D17" s="31">
        <f t="shared" ref="D17:R17" si="0">D8</f>
        <v>17.809999999999999</v>
      </c>
      <c r="E17" s="31"/>
      <c r="F17" s="31">
        <f t="shared" si="0"/>
        <v>0</v>
      </c>
      <c r="G17" s="31"/>
      <c r="H17" s="31">
        <f t="shared" si="0"/>
        <v>14.744</v>
      </c>
      <c r="I17" s="31"/>
      <c r="J17" s="31">
        <f t="shared" si="0"/>
        <v>9.6329999999999991</v>
      </c>
      <c r="K17" s="31">
        <f t="shared" si="0"/>
        <v>4.3499999999999996</v>
      </c>
      <c r="L17" s="31">
        <f t="shared" si="0"/>
        <v>0.53200000000000003</v>
      </c>
      <c r="M17" s="31">
        <f t="shared" si="0"/>
        <v>0</v>
      </c>
      <c r="N17" s="31">
        <f t="shared" si="0"/>
        <v>0</v>
      </c>
      <c r="O17" s="31"/>
      <c r="P17" s="31">
        <f t="shared" si="0"/>
        <v>0</v>
      </c>
      <c r="Q17" s="31">
        <f t="shared" si="0"/>
        <v>0</v>
      </c>
      <c r="R17" s="31">
        <f t="shared" si="0"/>
        <v>0</v>
      </c>
    </row>
    <row r="18" spans="1:18" ht="36" customHeight="1">
      <c r="A18" s="31" t="s">
        <v>34</v>
      </c>
      <c r="B18" s="31">
        <f>B9+B11+B13+B15</f>
        <v>70.599999999999994</v>
      </c>
      <c r="C18" s="31"/>
      <c r="D18" s="31">
        <f t="shared" ref="D18:R18" si="1">D9+D11+D13+D15</f>
        <v>15</v>
      </c>
      <c r="E18" s="31"/>
      <c r="F18" s="31">
        <f t="shared" si="1"/>
        <v>0</v>
      </c>
      <c r="G18" s="31"/>
      <c r="H18" s="31">
        <f t="shared" si="1"/>
        <v>73.400000000000006</v>
      </c>
      <c r="I18" s="31"/>
      <c r="J18" s="31">
        <f t="shared" si="1"/>
        <v>0</v>
      </c>
      <c r="K18" s="31">
        <f t="shared" si="1"/>
        <v>5</v>
      </c>
      <c r="L18" s="31">
        <f t="shared" si="1"/>
        <v>8</v>
      </c>
      <c r="M18" s="31">
        <f t="shared" si="1"/>
        <v>0</v>
      </c>
      <c r="N18" s="31">
        <f t="shared" si="1"/>
        <v>0</v>
      </c>
      <c r="O18" s="31"/>
      <c r="P18" s="31">
        <f t="shared" si="1"/>
        <v>0</v>
      </c>
      <c r="Q18" s="31">
        <f t="shared" si="1"/>
        <v>0</v>
      </c>
      <c r="R18" s="31">
        <f t="shared" si="1"/>
        <v>0</v>
      </c>
    </row>
    <row r="19" spans="1:18" ht="36" customHeight="1">
      <c r="A19" s="31" t="s">
        <v>35</v>
      </c>
      <c r="B19" s="31">
        <f>B10+B12+B14</f>
        <v>27.4</v>
      </c>
      <c r="C19" s="31"/>
      <c r="D19" s="31">
        <f t="shared" ref="D19:R19" si="2">D10+D12+D14</f>
        <v>0</v>
      </c>
      <c r="E19" s="31"/>
      <c r="F19" s="31">
        <f t="shared" si="2"/>
        <v>0</v>
      </c>
      <c r="G19" s="31"/>
      <c r="H19" s="31">
        <f t="shared" si="2"/>
        <v>15.6</v>
      </c>
      <c r="I19" s="31"/>
      <c r="J19" s="31">
        <f t="shared" si="2"/>
        <v>21.324999999999999</v>
      </c>
      <c r="K19" s="31">
        <f t="shared" si="2"/>
        <v>2.2999999999999998</v>
      </c>
      <c r="L19" s="31">
        <f t="shared" si="2"/>
        <v>0.03</v>
      </c>
      <c r="M19" s="31">
        <f t="shared" si="2"/>
        <v>0</v>
      </c>
      <c r="N19" s="31">
        <f t="shared" si="2"/>
        <v>0</v>
      </c>
      <c r="O19" s="31"/>
      <c r="P19" s="31">
        <f t="shared" si="2"/>
        <v>0</v>
      </c>
      <c r="Q19" s="31">
        <f t="shared" si="2"/>
        <v>0</v>
      </c>
      <c r="R19" s="31">
        <f t="shared" si="2"/>
        <v>0</v>
      </c>
    </row>
    <row r="20" spans="1:18" ht="36" customHeight="1" thickBot="1">
      <c r="A20" s="31" t="s">
        <v>36</v>
      </c>
      <c r="B20" s="31">
        <f>B16</f>
        <v>26</v>
      </c>
      <c r="C20" s="31"/>
      <c r="D20" s="31">
        <f t="shared" ref="D20:R20" si="3">D16</f>
        <v>200</v>
      </c>
      <c r="E20" s="31"/>
      <c r="F20" s="31">
        <f t="shared" si="3"/>
        <v>55</v>
      </c>
      <c r="G20" s="31"/>
      <c r="H20" s="31">
        <f t="shared" si="3"/>
        <v>0</v>
      </c>
      <c r="I20" s="31"/>
      <c r="J20" s="31">
        <f t="shared" si="3"/>
        <v>0</v>
      </c>
      <c r="K20" s="31">
        <f t="shared" si="3"/>
        <v>0</v>
      </c>
      <c r="L20" s="31">
        <f t="shared" si="3"/>
        <v>0</v>
      </c>
      <c r="M20" s="31">
        <f t="shared" si="3"/>
        <v>0</v>
      </c>
      <c r="N20" s="31">
        <f t="shared" si="3"/>
        <v>0</v>
      </c>
      <c r="O20" s="31"/>
      <c r="P20" s="31">
        <f t="shared" si="3"/>
        <v>0</v>
      </c>
      <c r="Q20" s="31">
        <f t="shared" si="3"/>
        <v>0</v>
      </c>
      <c r="R20" s="31">
        <f t="shared" si="3"/>
        <v>0</v>
      </c>
    </row>
    <row r="21" spans="1:18" ht="14.25" customHeight="1">
      <c r="A21" s="10"/>
      <c r="B21" s="10"/>
      <c r="C21" s="56" t="s">
        <v>9</v>
      </c>
      <c r="D21" s="56"/>
      <c r="E21" s="56"/>
      <c r="F21" s="56"/>
      <c r="G21" s="60" t="s">
        <v>8</v>
      </c>
      <c r="H21" s="60"/>
      <c r="I21" s="60"/>
      <c r="J21" s="39" t="s">
        <v>46</v>
      </c>
      <c r="K21" s="38" t="s">
        <v>7</v>
      </c>
      <c r="L21" s="9"/>
      <c r="M21" s="9"/>
      <c r="N21" s="9"/>
      <c r="O21" s="8"/>
      <c r="P21" s="18"/>
      <c r="Q21" s="35"/>
      <c r="R21" s="7"/>
    </row>
    <row r="22" spans="1:18" ht="15">
      <c r="A22" s="4"/>
      <c r="B22" s="4"/>
      <c r="C22" s="56" t="s">
        <v>6</v>
      </c>
      <c r="D22" s="56"/>
      <c r="E22" s="56"/>
      <c r="F22" s="56"/>
      <c r="G22" s="57"/>
      <c r="H22" s="58"/>
      <c r="I22" s="59"/>
      <c r="J22" s="34"/>
      <c r="K22" s="66" t="s">
        <v>5</v>
      </c>
      <c r="L22" s="67"/>
      <c r="M22" s="67"/>
      <c r="N22" s="67"/>
      <c r="O22" s="68"/>
      <c r="P22" s="32"/>
      <c r="Q22" s="36"/>
      <c r="R22" s="6"/>
    </row>
    <row r="23" spans="1:18" ht="15">
      <c r="A23" s="4"/>
      <c r="B23" s="4"/>
      <c r="C23" s="56" t="s">
        <v>4</v>
      </c>
      <c r="D23" s="56"/>
      <c r="E23" s="56"/>
      <c r="F23" s="56"/>
      <c r="G23" s="57"/>
      <c r="H23" s="58"/>
      <c r="I23" s="59"/>
      <c r="J23" s="34"/>
      <c r="K23" s="66" t="s">
        <v>3</v>
      </c>
      <c r="L23" s="67"/>
      <c r="M23" s="67"/>
      <c r="N23" s="67"/>
      <c r="O23" s="68"/>
      <c r="P23" s="33"/>
      <c r="Q23" s="37"/>
      <c r="R23" s="5"/>
    </row>
    <row r="24" spans="1:18" ht="15">
      <c r="A24" s="4"/>
      <c r="B24" s="4"/>
      <c r="C24" s="56" t="s">
        <v>2</v>
      </c>
      <c r="D24" s="56"/>
      <c r="E24" s="56"/>
      <c r="F24" s="56"/>
      <c r="G24" s="57"/>
      <c r="H24" s="58"/>
      <c r="I24" s="59"/>
      <c r="J24" s="33"/>
      <c r="K24" s="70"/>
      <c r="L24" s="70"/>
      <c r="M24" s="70"/>
      <c r="N24" s="70"/>
      <c r="O24" s="70"/>
      <c r="P24" s="3"/>
      <c r="Q24" s="3"/>
      <c r="R24" s="3"/>
    </row>
  </sheetData>
  <mergeCells count="18">
    <mergeCell ref="K23:O23"/>
    <mergeCell ref="A1:R1"/>
    <mergeCell ref="A3:R3"/>
    <mergeCell ref="P4:R4"/>
    <mergeCell ref="A5:R5"/>
    <mergeCell ref="D7:E7"/>
    <mergeCell ref="F7:G7"/>
    <mergeCell ref="H7:I7"/>
    <mergeCell ref="C24:F24"/>
    <mergeCell ref="G24:I24"/>
    <mergeCell ref="K24:O24"/>
    <mergeCell ref="C21:F21"/>
    <mergeCell ref="G21:I21"/>
    <mergeCell ref="C22:F22"/>
    <mergeCell ref="G22:I22"/>
    <mergeCell ref="K22:O22"/>
    <mergeCell ref="C23:F23"/>
    <mergeCell ref="G23:I23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view="pageBreakPreview" zoomScaleNormal="75" zoomScaleSheetLayoutView="100" workbookViewId="0">
      <selection activeCell="B26" sqref="B26"/>
    </sheetView>
  </sheetViews>
  <sheetFormatPr defaultRowHeight="14.25"/>
  <cols>
    <col min="1" max="1" width="11.875" customWidth="1"/>
    <col min="2" max="2" width="7.625" customWidth="1"/>
    <col min="3" max="3" width="3.25" customWidth="1"/>
    <col min="4" max="4" width="7.875" customWidth="1"/>
    <col min="5" max="5" width="3.25" customWidth="1"/>
    <col min="6" max="6" width="9" customWidth="1"/>
    <col min="7" max="7" width="3.25" customWidth="1"/>
    <col min="8" max="8" width="8.625" customWidth="1"/>
    <col min="9" max="9" width="3.25" customWidth="1"/>
    <col min="10" max="10" width="8.875" customWidth="1"/>
    <col min="11" max="11" width="10" customWidth="1"/>
    <col min="12" max="12" width="6.375" customWidth="1"/>
    <col min="13" max="13" width="5.625" customWidth="1"/>
    <col min="14" max="14" width="6.375" customWidth="1"/>
    <col min="15" max="15" width="10.125" customWidth="1"/>
    <col min="16" max="18" width="9.375" customWidth="1"/>
  </cols>
  <sheetData>
    <row r="1" spans="1:19" ht="18">
      <c r="A1" s="61" t="s">
        <v>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ht="15.75" customHeight="1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</row>
    <row r="3" spans="1:19" ht="21" customHeight="1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9" ht="21" customHeight="1">
      <c r="A4" s="29" t="s">
        <v>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40"/>
      <c r="O4" s="41" t="s">
        <v>47</v>
      </c>
      <c r="P4" s="69" t="s">
        <v>48</v>
      </c>
      <c r="Q4" s="69"/>
      <c r="R4" s="69"/>
      <c r="S4" s="40"/>
    </row>
    <row r="5" spans="1:19" ht="17.25" customHeight="1">
      <c r="A5" s="64" t="s">
        <v>30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21"/>
    </row>
    <row r="6" spans="1:19" ht="36">
      <c r="A6" s="27" t="s">
        <v>29</v>
      </c>
      <c r="B6" s="26" t="s">
        <v>28</v>
      </c>
      <c r="C6" s="26"/>
      <c r="D6" s="26" t="s">
        <v>28</v>
      </c>
      <c r="E6" s="26"/>
      <c r="F6" s="26"/>
      <c r="G6" s="26"/>
      <c r="H6" s="26"/>
      <c r="I6" s="26"/>
      <c r="J6" s="25"/>
      <c r="K6" s="44"/>
      <c r="L6" s="23"/>
      <c r="M6" s="23"/>
      <c r="N6" s="23"/>
      <c r="O6" s="23"/>
      <c r="P6" s="22"/>
      <c r="Q6" s="22"/>
      <c r="R6" s="22"/>
      <c r="S6" s="21"/>
    </row>
    <row r="7" spans="1:19" ht="42" customHeight="1">
      <c r="A7" s="14" t="s">
        <v>27</v>
      </c>
      <c r="B7" s="20" t="s">
        <v>38</v>
      </c>
      <c r="C7" s="20"/>
      <c r="D7" s="62" t="s">
        <v>39</v>
      </c>
      <c r="E7" s="63"/>
      <c r="F7" s="62" t="s">
        <v>40</v>
      </c>
      <c r="G7" s="63"/>
      <c r="H7" s="62" t="s">
        <v>41</v>
      </c>
      <c r="I7" s="63"/>
      <c r="J7" s="16" t="s">
        <v>26</v>
      </c>
      <c r="K7" s="16" t="s">
        <v>1</v>
      </c>
      <c r="L7" s="16" t="s">
        <v>25</v>
      </c>
      <c r="M7" s="16" t="s">
        <v>24</v>
      </c>
      <c r="N7" s="16" t="s">
        <v>0</v>
      </c>
      <c r="O7" s="16" t="s">
        <v>23</v>
      </c>
      <c r="P7" s="16" t="s">
        <v>51</v>
      </c>
      <c r="Q7" s="16" t="s">
        <v>52</v>
      </c>
      <c r="R7" s="16" t="s">
        <v>53</v>
      </c>
    </row>
    <row r="8" spans="1:19" ht="26.45" customHeight="1">
      <c r="A8" s="14" t="s">
        <v>19</v>
      </c>
      <c r="B8" s="14">
        <v>26</v>
      </c>
      <c r="C8" s="1"/>
      <c r="D8" s="1">
        <v>17.809999999999999</v>
      </c>
      <c r="E8" s="1"/>
      <c r="F8" s="1"/>
      <c r="G8" s="1"/>
      <c r="H8" s="1">
        <v>14.744</v>
      </c>
      <c r="I8" s="1" t="s">
        <v>18</v>
      </c>
      <c r="J8" s="1">
        <v>9.6329999999999991</v>
      </c>
      <c r="K8" s="1">
        <v>4.3499999999999996</v>
      </c>
      <c r="L8" s="1">
        <v>0.53200000000000003</v>
      </c>
      <c r="M8" s="1"/>
      <c r="N8" s="1"/>
      <c r="O8" s="14" t="s">
        <v>17</v>
      </c>
      <c r="P8" s="1"/>
      <c r="Q8" s="1"/>
      <c r="R8" s="1"/>
    </row>
    <row r="9" spans="1:19" ht="26.45" customHeight="1">
      <c r="A9" s="15" t="s">
        <v>12</v>
      </c>
      <c r="B9" s="15">
        <v>20.6</v>
      </c>
      <c r="C9" s="2"/>
      <c r="D9" s="2"/>
      <c r="E9" s="11"/>
      <c r="F9" s="11"/>
      <c r="G9" s="11"/>
      <c r="H9" s="11">
        <v>23.4</v>
      </c>
      <c r="I9" s="11"/>
      <c r="J9" s="11"/>
      <c r="K9" s="11"/>
      <c r="L9" s="11"/>
      <c r="M9" s="11"/>
      <c r="N9" s="11"/>
      <c r="O9" s="15" t="s">
        <v>11</v>
      </c>
      <c r="P9" s="11"/>
      <c r="Q9" s="11"/>
      <c r="R9" s="11"/>
    </row>
    <row r="10" spans="1:19" ht="35.25" customHeight="1">
      <c r="A10" s="15" t="s">
        <v>14</v>
      </c>
      <c r="B10" s="19">
        <v>-2.6</v>
      </c>
      <c r="C10" s="19"/>
      <c r="D10" s="11"/>
      <c r="E10" s="11"/>
      <c r="F10" s="11"/>
      <c r="G10" s="11"/>
      <c r="H10" s="11">
        <v>15.6</v>
      </c>
      <c r="I10" s="11"/>
      <c r="J10" s="11">
        <v>6.3250000000000002</v>
      </c>
      <c r="K10" s="11">
        <v>2.2999999999999998</v>
      </c>
      <c r="L10" s="11">
        <v>0.03</v>
      </c>
      <c r="M10" s="11"/>
      <c r="N10" s="11"/>
      <c r="O10" s="16" t="s">
        <v>13</v>
      </c>
      <c r="P10" s="11"/>
      <c r="Q10" s="11"/>
      <c r="R10" s="11"/>
    </row>
    <row r="11" spans="1:19" ht="26.45" customHeight="1">
      <c r="A11" s="15" t="s">
        <v>12</v>
      </c>
      <c r="B11" s="15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 t="s">
        <v>11</v>
      </c>
      <c r="P11" s="11"/>
      <c r="Q11" s="11"/>
      <c r="R11" s="11"/>
    </row>
    <row r="12" spans="1:19" ht="36.75" customHeight="1">
      <c r="A12" s="15" t="s">
        <v>16</v>
      </c>
      <c r="B12" s="19">
        <v>15</v>
      </c>
      <c r="C12" s="19"/>
      <c r="D12" s="18"/>
      <c r="E12" s="18"/>
      <c r="F12" s="18"/>
      <c r="G12" s="18"/>
      <c r="H12" s="18"/>
      <c r="I12" s="17"/>
      <c r="J12" s="11"/>
      <c r="K12" s="11"/>
      <c r="L12" s="11"/>
      <c r="M12" s="11"/>
      <c r="N12" s="11"/>
      <c r="O12" s="16" t="s">
        <v>13</v>
      </c>
      <c r="P12" s="11"/>
      <c r="Q12" s="11"/>
      <c r="R12" s="11"/>
    </row>
    <row r="13" spans="1:19" ht="20.25" customHeight="1">
      <c r="A13" s="15" t="s">
        <v>15</v>
      </c>
      <c r="B13" s="15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 t="s">
        <v>11</v>
      </c>
      <c r="P13" s="11"/>
      <c r="Q13" s="11"/>
      <c r="R13" s="11"/>
    </row>
    <row r="14" spans="1:19" ht="36.75" customHeight="1">
      <c r="A14" s="15" t="s">
        <v>14</v>
      </c>
      <c r="B14" s="15">
        <v>15</v>
      </c>
      <c r="C14" s="15"/>
      <c r="D14" s="11"/>
      <c r="E14" s="11"/>
      <c r="F14" s="11"/>
      <c r="G14" s="11"/>
      <c r="H14" s="11"/>
      <c r="I14" s="11"/>
      <c r="J14" s="11">
        <v>15</v>
      </c>
      <c r="K14" s="11"/>
      <c r="L14" s="11"/>
      <c r="M14" s="11"/>
      <c r="N14" s="11"/>
      <c r="O14" s="16" t="s">
        <v>13</v>
      </c>
      <c r="P14" s="11"/>
      <c r="Q14" s="11"/>
      <c r="R14" s="11"/>
    </row>
    <row r="15" spans="1:19" ht="23.25" customHeight="1">
      <c r="A15" s="15" t="s">
        <v>12</v>
      </c>
      <c r="B15" s="15">
        <v>20</v>
      </c>
      <c r="C15" s="11"/>
      <c r="D15" s="11"/>
      <c r="E15" s="11"/>
      <c r="F15" s="11"/>
      <c r="G15" s="11"/>
      <c r="H15" s="11">
        <v>50</v>
      </c>
      <c r="I15" s="11"/>
      <c r="J15" s="11"/>
      <c r="K15" s="11">
        <v>5</v>
      </c>
      <c r="L15" s="11">
        <v>8</v>
      </c>
      <c r="M15" s="11"/>
      <c r="N15" s="11"/>
      <c r="O15" s="15" t="s">
        <v>11</v>
      </c>
      <c r="P15" s="11"/>
      <c r="Q15" s="11"/>
      <c r="R15" s="11"/>
    </row>
    <row r="16" spans="1:19" ht="36" customHeight="1">
      <c r="A16" s="14" t="s">
        <v>10</v>
      </c>
      <c r="B16" s="14">
        <v>26</v>
      </c>
      <c r="C16" s="11"/>
      <c r="D16" s="11">
        <v>200</v>
      </c>
      <c r="E16" s="11"/>
      <c r="F16" s="11">
        <v>55</v>
      </c>
      <c r="G16" s="11"/>
      <c r="H16" s="11"/>
      <c r="I16" s="11"/>
      <c r="J16" s="11"/>
      <c r="K16" s="13"/>
      <c r="L16" s="13"/>
      <c r="M16" s="13"/>
      <c r="N16" s="13"/>
      <c r="O16" s="12" t="s">
        <v>10</v>
      </c>
      <c r="P16" s="11"/>
      <c r="Q16" s="11"/>
      <c r="R16" s="11"/>
    </row>
    <row r="17" spans="1:18" ht="36" customHeight="1">
      <c r="A17" s="31" t="s">
        <v>19</v>
      </c>
      <c r="B17" s="31">
        <f>B8</f>
        <v>26</v>
      </c>
      <c r="C17" s="31"/>
      <c r="D17" s="31">
        <f t="shared" ref="D17:R17" si="0">D8</f>
        <v>17.809999999999999</v>
      </c>
      <c r="E17" s="31"/>
      <c r="F17" s="31">
        <f t="shared" si="0"/>
        <v>0</v>
      </c>
      <c r="G17" s="31"/>
      <c r="H17" s="31">
        <f t="shared" si="0"/>
        <v>14.744</v>
      </c>
      <c r="I17" s="31"/>
      <c r="J17" s="31">
        <f t="shared" si="0"/>
        <v>9.6329999999999991</v>
      </c>
      <c r="K17" s="31">
        <f t="shared" si="0"/>
        <v>4.3499999999999996</v>
      </c>
      <c r="L17" s="31">
        <f t="shared" si="0"/>
        <v>0.53200000000000003</v>
      </c>
      <c r="M17" s="31">
        <f t="shared" si="0"/>
        <v>0</v>
      </c>
      <c r="N17" s="31">
        <f t="shared" si="0"/>
        <v>0</v>
      </c>
      <c r="O17" s="31"/>
      <c r="P17" s="31">
        <f t="shared" si="0"/>
        <v>0</v>
      </c>
      <c r="Q17" s="31">
        <f t="shared" si="0"/>
        <v>0</v>
      </c>
      <c r="R17" s="31">
        <f t="shared" si="0"/>
        <v>0</v>
      </c>
    </row>
    <row r="18" spans="1:18" ht="36" customHeight="1">
      <c r="A18" s="31" t="s">
        <v>34</v>
      </c>
      <c r="B18" s="31">
        <f>B9+B11+B13+B15</f>
        <v>70.599999999999994</v>
      </c>
      <c r="C18" s="31"/>
      <c r="D18" s="31">
        <f t="shared" ref="D18:R18" si="1">D9+D11+D13+D15</f>
        <v>0</v>
      </c>
      <c r="E18" s="31"/>
      <c r="F18" s="31">
        <f t="shared" si="1"/>
        <v>0</v>
      </c>
      <c r="G18" s="31"/>
      <c r="H18" s="31">
        <f t="shared" si="1"/>
        <v>73.400000000000006</v>
      </c>
      <c r="I18" s="31"/>
      <c r="J18" s="31">
        <f t="shared" si="1"/>
        <v>0</v>
      </c>
      <c r="K18" s="31">
        <f t="shared" si="1"/>
        <v>5</v>
      </c>
      <c r="L18" s="31">
        <f t="shared" si="1"/>
        <v>8</v>
      </c>
      <c r="M18" s="31">
        <f t="shared" si="1"/>
        <v>0</v>
      </c>
      <c r="N18" s="31">
        <f t="shared" si="1"/>
        <v>0</v>
      </c>
      <c r="O18" s="31"/>
      <c r="P18" s="31">
        <f t="shared" si="1"/>
        <v>0</v>
      </c>
      <c r="Q18" s="31">
        <f t="shared" si="1"/>
        <v>0</v>
      </c>
      <c r="R18" s="31">
        <f t="shared" si="1"/>
        <v>0</v>
      </c>
    </row>
    <row r="19" spans="1:18" ht="36" customHeight="1">
      <c r="A19" s="31" t="s">
        <v>35</v>
      </c>
      <c r="B19" s="31">
        <f>B10+B12+B14</f>
        <v>27.4</v>
      </c>
      <c r="C19" s="31"/>
      <c r="D19" s="31">
        <f t="shared" ref="D19:R19" si="2">D10+D12+D14</f>
        <v>0</v>
      </c>
      <c r="E19" s="31"/>
      <c r="F19" s="31">
        <f t="shared" si="2"/>
        <v>0</v>
      </c>
      <c r="G19" s="31"/>
      <c r="H19" s="31">
        <f t="shared" si="2"/>
        <v>15.6</v>
      </c>
      <c r="I19" s="31"/>
      <c r="J19" s="31">
        <f t="shared" si="2"/>
        <v>21.324999999999999</v>
      </c>
      <c r="K19" s="31">
        <f t="shared" si="2"/>
        <v>2.2999999999999998</v>
      </c>
      <c r="L19" s="31">
        <f t="shared" si="2"/>
        <v>0.03</v>
      </c>
      <c r="M19" s="31">
        <f t="shared" si="2"/>
        <v>0</v>
      </c>
      <c r="N19" s="31">
        <f t="shared" si="2"/>
        <v>0</v>
      </c>
      <c r="O19" s="31"/>
      <c r="P19" s="31">
        <f t="shared" si="2"/>
        <v>0</v>
      </c>
      <c r="Q19" s="31">
        <f t="shared" si="2"/>
        <v>0</v>
      </c>
      <c r="R19" s="31">
        <f t="shared" si="2"/>
        <v>0</v>
      </c>
    </row>
    <row r="20" spans="1:18" ht="36" customHeight="1" thickBot="1">
      <c r="A20" s="31" t="s">
        <v>36</v>
      </c>
      <c r="B20" s="31">
        <f>B16</f>
        <v>26</v>
      </c>
      <c r="C20" s="31"/>
      <c r="D20" s="31">
        <f t="shared" ref="D20:R20" si="3">D16</f>
        <v>200</v>
      </c>
      <c r="E20" s="31"/>
      <c r="F20" s="31">
        <f t="shared" si="3"/>
        <v>55</v>
      </c>
      <c r="G20" s="31"/>
      <c r="H20" s="31">
        <f t="shared" si="3"/>
        <v>0</v>
      </c>
      <c r="I20" s="31"/>
      <c r="J20" s="31">
        <f t="shared" si="3"/>
        <v>0</v>
      </c>
      <c r="K20" s="31">
        <f t="shared" si="3"/>
        <v>0</v>
      </c>
      <c r="L20" s="31">
        <f t="shared" si="3"/>
        <v>0</v>
      </c>
      <c r="M20" s="31">
        <f t="shared" si="3"/>
        <v>0</v>
      </c>
      <c r="N20" s="31">
        <f t="shared" si="3"/>
        <v>0</v>
      </c>
      <c r="O20" s="31"/>
      <c r="P20" s="31">
        <f t="shared" si="3"/>
        <v>0</v>
      </c>
      <c r="Q20" s="31">
        <f t="shared" si="3"/>
        <v>0</v>
      </c>
      <c r="R20" s="31">
        <f t="shared" si="3"/>
        <v>0</v>
      </c>
    </row>
    <row r="21" spans="1:18" ht="14.25" customHeight="1">
      <c r="A21" s="10"/>
      <c r="B21" s="10"/>
      <c r="C21" s="56" t="s">
        <v>9</v>
      </c>
      <c r="D21" s="56"/>
      <c r="E21" s="56"/>
      <c r="F21" s="56"/>
      <c r="G21" s="60" t="s">
        <v>8</v>
      </c>
      <c r="H21" s="60"/>
      <c r="I21" s="60"/>
      <c r="J21" s="39" t="s">
        <v>46</v>
      </c>
      <c r="K21" s="38" t="s">
        <v>7</v>
      </c>
      <c r="L21" s="9"/>
      <c r="M21" s="9"/>
      <c r="N21" s="9"/>
      <c r="O21" s="8"/>
      <c r="P21" s="18"/>
      <c r="Q21" s="35"/>
      <c r="R21" s="7"/>
    </row>
    <row r="22" spans="1:18" ht="15">
      <c r="A22" s="4"/>
      <c r="B22" s="4"/>
      <c r="C22" s="56" t="s">
        <v>6</v>
      </c>
      <c r="D22" s="56"/>
      <c r="E22" s="56"/>
      <c r="F22" s="56"/>
      <c r="G22" s="57"/>
      <c r="H22" s="58"/>
      <c r="I22" s="59"/>
      <c r="J22" s="34"/>
      <c r="K22" s="66" t="s">
        <v>5</v>
      </c>
      <c r="L22" s="67"/>
      <c r="M22" s="67"/>
      <c r="N22" s="67"/>
      <c r="O22" s="68"/>
      <c r="P22" s="32"/>
      <c r="Q22" s="36"/>
      <c r="R22" s="6"/>
    </row>
    <row r="23" spans="1:18" ht="15">
      <c r="A23" s="4"/>
      <c r="B23" s="4"/>
      <c r="C23" s="56" t="s">
        <v>4</v>
      </c>
      <c r="D23" s="56"/>
      <c r="E23" s="56"/>
      <c r="F23" s="56"/>
      <c r="G23" s="57"/>
      <c r="H23" s="58"/>
      <c r="I23" s="59"/>
      <c r="J23" s="34"/>
      <c r="K23" s="66" t="s">
        <v>3</v>
      </c>
      <c r="L23" s="67"/>
      <c r="M23" s="67"/>
      <c r="N23" s="67"/>
      <c r="O23" s="68"/>
      <c r="P23" s="33"/>
      <c r="Q23" s="37"/>
      <c r="R23" s="43"/>
    </row>
    <row r="24" spans="1:18" ht="15">
      <c r="A24" s="4"/>
      <c r="B24" s="4"/>
      <c r="C24" s="56" t="s">
        <v>2</v>
      </c>
      <c r="D24" s="56"/>
      <c r="E24" s="56"/>
      <c r="F24" s="56"/>
      <c r="G24" s="57"/>
      <c r="H24" s="58"/>
      <c r="I24" s="59"/>
      <c r="J24" s="33"/>
      <c r="K24" s="70"/>
      <c r="L24" s="70"/>
      <c r="M24" s="70"/>
      <c r="N24" s="70"/>
      <c r="O24" s="70"/>
      <c r="P24" s="3"/>
      <c r="Q24" s="3"/>
      <c r="R24" s="3"/>
    </row>
  </sheetData>
  <mergeCells count="18">
    <mergeCell ref="C24:F24"/>
    <mergeCell ref="G24:I24"/>
    <mergeCell ref="K24:O24"/>
    <mergeCell ref="C21:F21"/>
    <mergeCell ref="G21:I21"/>
    <mergeCell ref="C22:F22"/>
    <mergeCell ref="G22:I22"/>
    <mergeCell ref="K22:O22"/>
    <mergeCell ref="C23:F23"/>
    <mergeCell ref="G23:I23"/>
    <mergeCell ref="K23:O23"/>
    <mergeCell ref="A1:R1"/>
    <mergeCell ref="A3:R3"/>
    <mergeCell ref="P4:R4"/>
    <mergeCell ref="A5:R5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view="pageBreakPreview" topLeftCell="A7" zoomScaleNormal="75" zoomScaleSheetLayoutView="100" workbookViewId="0">
      <selection activeCell="B26" sqref="B26"/>
    </sheetView>
  </sheetViews>
  <sheetFormatPr defaultRowHeight="14.25"/>
  <cols>
    <col min="1" max="1" width="11.875" customWidth="1"/>
    <col min="2" max="2" width="7.625" customWidth="1"/>
    <col min="3" max="3" width="3.25" customWidth="1"/>
    <col min="4" max="4" width="7.875" customWidth="1"/>
    <col min="5" max="5" width="3.25" customWidth="1"/>
    <col min="6" max="6" width="9" customWidth="1"/>
    <col min="7" max="7" width="3.25" customWidth="1"/>
    <col min="8" max="8" width="8.625" customWidth="1"/>
    <col min="9" max="9" width="3.25" customWidth="1"/>
    <col min="10" max="10" width="8.875" customWidth="1"/>
    <col min="11" max="11" width="10" customWidth="1"/>
    <col min="12" max="12" width="6.375" customWidth="1"/>
    <col min="13" max="13" width="5.625" customWidth="1"/>
    <col min="14" max="14" width="6.375" customWidth="1"/>
    <col min="15" max="15" width="10.125" customWidth="1"/>
    <col min="16" max="18" width="9.375" customWidth="1"/>
  </cols>
  <sheetData>
    <row r="1" spans="1:19" ht="18">
      <c r="A1" s="61" t="s">
        <v>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ht="15.75" customHeight="1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</row>
    <row r="3" spans="1:19" ht="21" customHeight="1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9" ht="21" customHeight="1">
      <c r="A4" s="29" t="s">
        <v>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40"/>
      <c r="O4" s="41" t="s">
        <v>47</v>
      </c>
      <c r="P4" s="69" t="s">
        <v>48</v>
      </c>
      <c r="Q4" s="69"/>
      <c r="R4" s="69"/>
      <c r="S4" s="40"/>
    </row>
    <row r="5" spans="1:19" ht="17.25" customHeight="1">
      <c r="A5" s="64" t="s">
        <v>30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21"/>
    </row>
    <row r="6" spans="1:19" ht="36">
      <c r="A6" s="27" t="s">
        <v>29</v>
      </c>
      <c r="B6" s="26" t="s">
        <v>28</v>
      </c>
      <c r="C6" s="26"/>
      <c r="D6" s="26" t="s">
        <v>28</v>
      </c>
      <c r="E6" s="26"/>
      <c r="F6" s="26"/>
      <c r="G6" s="26"/>
      <c r="H6" s="26"/>
      <c r="I6" s="26"/>
      <c r="J6" s="25"/>
      <c r="K6" s="46"/>
      <c r="L6" s="23"/>
      <c r="M6" s="23"/>
      <c r="N6" s="23"/>
      <c r="O6" s="23"/>
      <c r="P6" s="22"/>
      <c r="Q6" s="22"/>
      <c r="R6" s="22"/>
      <c r="S6" s="21"/>
    </row>
    <row r="7" spans="1:19" ht="42" customHeight="1">
      <c r="A7" s="14" t="s">
        <v>27</v>
      </c>
      <c r="B7" s="20" t="s">
        <v>38</v>
      </c>
      <c r="C7" s="20"/>
      <c r="D7" s="62" t="s">
        <v>39</v>
      </c>
      <c r="E7" s="63"/>
      <c r="F7" s="62" t="s">
        <v>40</v>
      </c>
      <c r="G7" s="63"/>
      <c r="H7" s="62" t="s">
        <v>41</v>
      </c>
      <c r="I7" s="63"/>
      <c r="J7" s="16" t="s">
        <v>26</v>
      </c>
      <c r="K7" s="16" t="s">
        <v>1</v>
      </c>
      <c r="L7" s="16" t="s">
        <v>25</v>
      </c>
      <c r="M7" s="16" t="s">
        <v>24</v>
      </c>
      <c r="N7" s="16" t="s">
        <v>0</v>
      </c>
      <c r="O7" s="16" t="s">
        <v>23</v>
      </c>
      <c r="P7" s="16" t="s">
        <v>51</v>
      </c>
      <c r="Q7" s="16" t="s">
        <v>52</v>
      </c>
      <c r="R7" s="16" t="s">
        <v>53</v>
      </c>
    </row>
    <row r="8" spans="1:19" ht="26.45" customHeight="1">
      <c r="A8" s="14" t="s">
        <v>19</v>
      </c>
      <c r="B8" s="14">
        <v>26</v>
      </c>
      <c r="C8" s="1"/>
      <c r="D8" s="1">
        <v>17.809999999999999</v>
      </c>
      <c r="E8" s="1"/>
      <c r="F8" s="1"/>
      <c r="G8" s="1"/>
      <c r="H8" s="1">
        <v>14.744</v>
      </c>
      <c r="I8" s="1" t="s">
        <v>18</v>
      </c>
      <c r="J8" s="1">
        <v>9.6329999999999991</v>
      </c>
      <c r="K8" s="1">
        <v>4.3499999999999996</v>
      </c>
      <c r="L8" s="1">
        <v>0.53200000000000003</v>
      </c>
      <c r="M8" s="1"/>
      <c r="N8" s="1"/>
      <c r="O8" s="14" t="s">
        <v>17</v>
      </c>
      <c r="P8" s="1"/>
      <c r="Q8" s="1"/>
      <c r="R8" s="1"/>
    </row>
    <row r="9" spans="1:19" ht="26.45" customHeight="1">
      <c r="A9" s="15" t="s">
        <v>12</v>
      </c>
      <c r="B9" s="15">
        <v>20.6</v>
      </c>
      <c r="C9" s="2"/>
      <c r="D9" s="2"/>
      <c r="E9" s="11"/>
      <c r="F9" s="11"/>
      <c r="G9" s="11"/>
      <c r="H9" s="11">
        <v>23.4</v>
      </c>
      <c r="I9" s="11"/>
      <c r="J9" s="11"/>
      <c r="K9" s="11"/>
      <c r="L9" s="11"/>
      <c r="M9" s="11"/>
      <c r="N9" s="11"/>
      <c r="O9" s="15" t="s">
        <v>11</v>
      </c>
      <c r="P9" s="11"/>
      <c r="Q9" s="11"/>
      <c r="R9" s="11"/>
    </row>
    <row r="10" spans="1:19" ht="35.25" customHeight="1">
      <c r="A10" s="15" t="s">
        <v>14</v>
      </c>
      <c r="B10" s="19">
        <v>-2.6</v>
      </c>
      <c r="C10" s="19"/>
      <c r="D10" s="11"/>
      <c r="E10" s="11"/>
      <c r="F10" s="11"/>
      <c r="G10" s="11"/>
      <c r="H10" s="11">
        <v>15.6</v>
      </c>
      <c r="I10" s="11"/>
      <c r="J10" s="11">
        <v>6.3250000000000002</v>
      </c>
      <c r="K10" s="11">
        <v>2.2999999999999998</v>
      </c>
      <c r="L10" s="11">
        <v>0.03</v>
      </c>
      <c r="M10" s="11"/>
      <c r="N10" s="11"/>
      <c r="O10" s="16" t="s">
        <v>13</v>
      </c>
      <c r="P10" s="11"/>
      <c r="Q10" s="11"/>
      <c r="R10" s="11"/>
    </row>
    <row r="11" spans="1:19" ht="26.45" customHeight="1">
      <c r="A11" s="15" t="s">
        <v>12</v>
      </c>
      <c r="B11" s="15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 t="s">
        <v>11</v>
      </c>
      <c r="P11" s="11"/>
      <c r="Q11" s="11"/>
      <c r="R11" s="11"/>
    </row>
    <row r="12" spans="1:19" ht="36.75" customHeight="1">
      <c r="A12" s="15" t="s">
        <v>16</v>
      </c>
      <c r="B12" s="19">
        <v>15</v>
      </c>
      <c r="C12" s="19"/>
      <c r="D12" s="18"/>
      <c r="E12" s="18"/>
      <c r="F12" s="18"/>
      <c r="G12" s="18"/>
      <c r="H12" s="18"/>
      <c r="I12" s="17"/>
      <c r="J12" s="11"/>
      <c r="K12" s="11"/>
      <c r="L12" s="11"/>
      <c r="M12" s="11"/>
      <c r="N12" s="11"/>
      <c r="O12" s="16" t="s">
        <v>13</v>
      </c>
      <c r="P12" s="11"/>
      <c r="Q12" s="11"/>
      <c r="R12" s="11"/>
    </row>
    <row r="13" spans="1:19" ht="20.25" customHeight="1">
      <c r="A13" s="15" t="s">
        <v>15</v>
      </c>
      <c r="B13" s="15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 t="s">
        <v>11</v>
      </c>
      <c r="P13" s="11"/>
      <c r="Q13" s="11"/>
      <c r="R13" s="11"/>
    </row>
    <row r="14" spans="1:19" ht="36.75" customHeight="1">
      <c r="A14" s="15" t="s">
        <v>14</v>
      </c>
      <c r="B14" s="15">
        <v>15</v>
      </c>
      <c r="C14" s="15"/>
      <c r="D14" s="11"/>
      <c r="E14" s="11"/>
      <c r="F14" s="11"/>
      <c r="G14" s="11"/>
      <c r="H14" s="11"/>
      <c r="I14" s="11"/>
      <c r="J14" s="11">
        <v>15</v>
      </c>
      <c r="K14" s="11"/>
      <c r="L14" s="11"/>
      <c r="M14" s="11"/>
      <c r="N14" s="11"/>
      <c r="O14" s="16" t="s">
        <v>13</v>
      </c>
      <c r="P14" s="11"/>
      <c r="Q14" s="11"/>
      <c r="R14" s="11"/>
    </row>
    <row r="15" spans="1:19" ht="23.25" customHeight="1">
      <c r="A15" s="15" t="s">
        <v>12</v>
      </c>
      <c r="B15" s="15">
        <v>20</v>
      </c>
      <c r="C15" s="11"/>
      <c r="D15" s="11"/>
      <c r="E15" s="11"/>
      <c r="F15" s="11"/>
      <c r="G15" s="11"/>
      <c r="H15" s="11">
        <v>50</v>
      </c>
      <c r="I15" s="11"/>
      <c r="J15" s="11"/>
      <c r="K15" s="11">
        <v>5</v>
      </c>
      <c r="L15" s="11">
        <v>8</v>
      </c>
      <c r="M15" s="11"/>
      <c r="N15" s="11"/>
      <c r="O15" s="15" t="s">
        <v>11</v>
      </c>
      <c r="P15" s="11"/>
      <c r="Q15" s="11"/>
      <c r="R15" s="11"/>
    </row>
    <row r="16" spans="1:19" ht="36" customHeight="1">
      <c r="A16" s="14" t="s">
        <v>10</v>
      </c>
      <c r="B16" s="14">
        <v>26</v>
      </c>
      <c r="C16" s="11"/>
      <c r="D16" s="11">
        <v>200</v>
      </c>
      <c r="E16" s="11"/>
      <c r="F16" s="11">
        <v>55</v>
      </c>
      <c r="G16" s="11"/>
      <c r="H16" s="11"/>
      <c r="I16" s="11"/>
      <c r="J16" s="11"/>
      <c r="K16" s="13"/>
      <c r="L16" s="13"/>
      <c r="M16" s="13"/>
      <c r="N16" s="13"/>
      <c r="O16" s="12" t="s">
        <v>10</v>
      </c>
      <c r="P16" s="11"/>
      <c r="Q16" s="11"/>
      <c r="R16" s="11"/>
    </row>
    <row r="17" spans="1:18" ht="36" customHeight="1">
      <c r="A17" s="31" t="s">
        <v>19</v>
      </c>
      <c r="B17" s="31">
        <f>B8</f>
        <v>26</v>
      </c>
      <c r="C17" s="31"/>
      <c r="D17" s="31">
        <f t="shared" ref="D17:R17" si="0">D8</f>
        <v>17.809999999999999</v>
      </c>
      <c r="E17" s="31"/>
      <c r="F17" s="31">
        <f t="shared" si="0"/>
        <v>0</v>
      </c>
      <c r="G17" s="31"/>
      <c r="H17" s="31">
        <f t="shared" si="0"/>
        <v>14.744</v>
      </c>
      <c r="I17" s="31"/>
      <c r="J17" s="31">
        <f t="shared" si="0"/>
        <v>9.6329999999999991</v>
      </c>
      <c r="K17" s="31">
        <f t="shared" si="0"/>
        <v>4.3499999999999996</v>
      </c>
      <c r="L17" s="31">
        <f t="shared" si="0"/>
        <v>0.53200000000000003</v>
      </c>
      <c r="M17" s="31">
        <f t="shared" si="0"/>
        <v>0</v>
      </c>
      <c r="N17" s="31">
        <f t="shared" si="0"/>
        <v>0</v>
      </c>
      <c r="O17" s="31"/>
      <c r="P17" s="31">
        <f t="shared" si="0"/>
        <v>0</v>
      </c>
      <c r="Q17" s="31">
        <f t="shared" si="0"/>
        <v>0</v>
      </c>
      <c r="R17" s="31">
        <f t="shared" si="0"/>
        <v>0</v>
      </c>
    </row>
    <row r="18" spans="1:18" ht="36" customHeight="1">
      <c r="A18" s="31" t="s">
        <v>34</v>
      </c>
      <c r="B18" s="31">
        <f>B9+B11+B13+B15</f>
        <v>70.599999999999994</v>
      </c>
      <c r="C18" s="31"/>
      <c r="D18" s="31">
        <f t="shared" ref="D18:R18" si="1">D9+D11+D13+D15</f>
        <v>0</v>
      </c>
      <c r="E18" s="31"/>
      <c r="F18" s="31">
        <f t="shared" si="1"/>
        <v>0</v>
      </c>
      <c r="G18" s="31"/>
      <c r="H18" s="31">
        <f t="shared" si="1"/>
        <v>73.400000000000006</v>
      </c>
      <c r="I18" s="31"/>
      <c r="J18" s="31">
        <f t="shared" si="1"/>
        <v>0</v>
      </c>
      <c r="K18" s="31">
        <f t="shared" si="1"/>
        <v>5</v>
      </c>
      <c r="L18" s="31">
        <f t="shared" si="1"/>
        <v>8</v>
      </c>
      <c r="M18" s="31">
        <f t="shared" si="1"/>
        <v>0</v>
      </c>
      <c r="N18" s="31">
        <f t="shared" si="1"/>
        <v>0</v>
      </c>
      <c r="O18" s="31"/>
      <c r="P18" s="31">
        <f t="shared" si="1"/>
        <v>0</v>
      </c>
      <c r="Q18" s="31">
        <f t="shared" si="1"/>
        <v>0</v>
      </c>
      <c r="R18" s="31">
        <f t="shared" si="1"/>
        <v>0</v>
      </c>
    </row>
    <row r="19" spans="1:18" ht="36" customHeight="1">
      <c r="A19" s="31" t="s">
        <v>35</v>
      </c>
      <c r="B19" s="31">
        <f>B10+B12+B14</f>
        <v>27.4</v>
      </c>
      <c r="C19" s="31"/>
      <c r="D19" s="31">
        <f t="shared" ref="D19:R19" si="2">D10+D12+D14</f>
        <v>0</v>
      </c>
      <c r="E19" s="31"/>
      <c r="F19" s="31">
        <f t="shared" si="2"/>
        <v>0</v>
      </c>
      <c r="G19" s="31"/>
      <c r="H19" s="31">
        <f t="shared" si="2"/>
        <v>15.6</v>
      </c>
      <c r="I19" s="31"/>
      <c r="J19" s="31">
        <f t="shared" si="2"/>
        <v>21.324999999999999</v>
      </c>
      <c r="K19" s="31">
        <f t="shared" si="2"/>
        <v>2.2999999999999998</v>
      </c>
      <c r="L19" s="31">
        <f t="shared" si="2"/>
        <v>0.03</v>
      </c>
      <c r="M19" s="31">
        <f t="shared" si="2"/>
        <v>0</v>
      </c>
      <c r="N19" s="31">
        <f t="shared" si="2"/>
        <v>0</v>
      </c>
      <c r="O19" s="31"/>
      <c r="P19" s="31">
        <f t="shared" si="2"/>
        <v>0</v>
      </c>
      <c r="Q19" s="31">
        <f t="shared" si="2"/>
        <v>0</v>
      </c>
      <c r="R19" s="31">
        <f t="shared" si="2"/>
        <v>0</v>
      </c>
    </row>
    <row r="20" spans="1:18" ht="36" customHeight="1" thickBot="1">
      <c r="A20" s="31" t="s">
        <v>36</v>
      </c>
      <c r="B20" s="31">
        <f>B16</f>
        <v>26</v>
      </c>
      <c r="C20" s="31"/>
      <c r="D20" s="31">
        <f t="shared" ref="D20:R20" si="3">D16</f>
        <v>200</v>
      </c>
      <c r="E20" s="31"/>
      <c r="F20" s="31">
        <f t="shared" si="3"/>
        <v>55</v>
      </c>
      <c r="G20" s="31"/>
      <c r="H20" s="31">
        <f t="shared" si="3"/>
        <v>0</v>
      </c>
      <c r="I20" s="31"/>
      <c r="J20" s="31">
        <f t="shared" si="3"/>
        <v>0</v>
      </c>
      <c r="K20" s="31">
        <f t="shared" si="3"/>
        <v>0</v>
      </c>
      <c r="L20" s="31">
        <f t="shared" si="3"/>
        <v>0</v>
      </c>
      <c r="M20" s="31">
        <f t="shared" si="3"/>
        <v>0</v>
      </c>
      <c r="N20" s="31">
        <f t="shared" si="3"/>
        <v>0</v>
      </c>
      <c r="O20" s="31"/>
      <c r="P20" s="31">
        <f t="shared" si="3"/>
        <v>0</v>
      </c>
      <c r="Q20" s="31">
        <f t="shared" si="3"/>
        <v>0</v>
      </c>
      <c r="R20" s="31">
        <f t="shared" si="3"/>
        <v>0</v>
      </c>
    </row>
    <row r="21" spans="1:18" ht="14.25" customHeight="1">
      <c r="A21" s="10"/>
      <c r="B21" s="10"/>
      <c r="C21" s="56" t="s">
        <v>9</v>
      </c>
      <c r="D21" s="56"/>
      <c r="E21" s="56"/>
      <c r="F21" s="56"/>
      <c r="G21" s="60" t="s">
        <v>8</v>
      </c>
      <c r="H21" s="60"/>
      <c r="I21" s="60"/>
      <c r="J21" s="39" t="s">
        <v>46</v>
      </c>
      <c r="K21" s="38" t="s">
        <v>7</v>
      </c>
      <c r="L21" s="9"/>
      <c r="M21" s="9"/>
      <c r="N21" s="9"/>
      <c r="O21" s="8"/>
      <c r="P21" s="18"/>
      <c r="Q21" s="35"/>
      <c r="R21" s="7"/>
    </row>
    <row r="22" spans="1:18" ht="15">
      <c r="A22" s="4"/>
      <c r="B22" s="4"/>
      <c r="C22" s="56" t="s">
        <v>6</v>
      </c>
      <c r="D22" s="56"/>
      <c r="E22" s="56"/>
      <c r="F22" s="56"/>
      <c r="G22" s="57"/>
      <c r="H22" s="58"/>
      <c r="I22" s="59"/>
      <c r="J22" s="34"/>
      <c r="K22" s="66" t="s">
        <v>5</v>
      </c>
      <c r="L22" s="67"/>
      <c r="M22" s="67"/>
      <c r="N22" s="67"/>
      <c r="O22" s="68"/>
      <c r="P22" s="32"/>
      <c r="Q22" s="36"/>
      <c r="R22" s="6"/>
    </row>
    <row r="23" spans="1:18" ht="15">
      <c r="A23" s="4"/>
      <c r="B23" s="4"/>
      <c r="C23" s="56" t="s">
        <v>4</v>
      </c>
      <c r="D23" s="56"/>
      <c r="E23" s="56"/>
      <c r="F23" s="56"/>
      <c r="G23" s="57"/>
      <c r="H23" s="58"/>
      <c r="I23" s="59"/>
      <c r="J23" s="34"/>
      <c r="K23" s="66" t="s">
        <v>3</v>
      </c>
      <c r="L23" s="67"/>
      <c r="M23" s="67"/>
      <c r="N23" s="67"/>
      <c r="O23" s="68"/>
      <c r="P23" s="33"/>
      <c r="Q23" s="37"/>
      <c r="R23" s="47"/>
    </row>
    <row r="24" spans="1:18" ht="15">
      <c r="A24" s="4"/>
      <c r="B24" s="4"/>
      <c r="C24" s="56" t="s">
        <v>2</v>
      </c>
      <c r="D24" s="56"/>
      <c r="E24" s="56"/>
      <c r="F24" s="56"/>
      <c r="G24" s="57"/>
      <c r="H24" s="58"/>
      <c r="I24" s="59"/>
      <c r="J24" s="33"/>
      <c r="K24" s="70"/>
      <c r="L24" s="70"/>
      <c r="M24" s="70"/>
      <c r="N24" s="70"/>
      <c r="O24" s="70"/>
      <c r="P24" s="3"/>
      <c r="Q24" s="3"/>
      <c r="R24" s="3"/>
    </row>
  </sheetData>
  <mergeCells count="18">
    <mergeCell ref="K23:O23"/>
    <mergeCell ref="A1:R1"/>
    <mergeCell ref="A3:R3"/>
    <mergeCell ref="P4:R4"/>
    <mergeCell ref="A5:R5"/>
    <mergeCell ref="D7:E7"/>
    <mergeCell ref="F7:G7"/>
    <mergeCell ref="H7:I7"/>
    <mergeCell ref="C24:F24"/>
    <mergeCell ref="G24:I24"/>
    <mergeCell ref="K24:O24"/>
    <mergeCell ref="C21:F21"/>
    <mergeCell ref="G21:I21"/>
    <mergeCell ref="C22:F22"/>
    <mergeCell ref="G22:I22"/>
    <mergeCell ref="K22:O22"/>
    <mergeCell ref="C23:F23"/>
    <mergeCell ref="G23:I23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view="pageBreakPreview" topLeftCell="A13" zoomScaleNormal="75" zoomScaleSheetLayoutView="100" workbookViewId="0">
      <selection activeCell="P17" sqref="P17"/>
    </sheetView>
  </sheetViews>
  <sheetFormatPr defaultRowHeight="14.25"/>
  <cols>
    <col min="1" max="1" width="11.875" customWidth="1"/>
    <col min="2" max="2" width="7.625" customWidth="1"/>
    <col min="3" max="3" width="3.25" customWidth="1"/>
    <col min="4" max="4" width="7.875" customWidth="1"/>
    <col min="5" max="5" width="3.25" customWidth="1"/>
    <col min="6" max="6" width="9" customWidth="1"/>
    <col min="7" max="7" width="3.25" customWidth="1"/>
    <col min="8" max="8" width="8.625" customWidth="1"/>
    <col min="9" max="9" width="3.25" customWidth="1"/>
    <col min="10" max="10" width="8.875" customWidth="1"/>
    <col min="11" max="11" width="10" customWidth="1"/>
    <col min="12" max="12" width="6.375" customWidth="1"/>
    <col min="13" max="13" width="5.625" customWidth="1"/>
    <col min="14" max="14" width="6.375" customWidth="1"/>
    <col min="15" max="15" width="10.125" customWidth="1"/>
    <col min="16" max="18" width="9.375" customWidth="1"/>
  </cols>
  <sheetData>
    <row r="1" spans="1:19" ht="18">
      <c r="A1" s="61" t="s">
        <v>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ht="15.75" customHeight="1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</row>
    <row r="3" spans="1:19" ht="21" customHeight="1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9" ht="21" customHeight="1">
      <c r="A4" s="29" t="s">
        <v>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8"/>
      <c r="M4" s="28"/>
      <c r="N4" s="40"/>
      <c r="O4" s="41" t="s">
        <v>47</v>
      </c>
      <c r="P4" s="69" t="s">
        <v>48</v>
      </c>
      <c r="Q4" s="69"/>
      <c r="R4" s="69"/>
      <c r="S4" s="40"/>
    </row>
    <row r="5" spans="1:19" ht="17.25" customHeight="1">
      <c r="A5" s="64" t="s">
        <v>30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21"/>
    </row>
    <row r="6" spans="1:19" ht="36">
      <c r="A6" s="27" t="s">
        <v>29</v>
      </c>
      <c r="B6" s="26" t="s">
        <v>28</v>
      </c>
      <c r="C6" s="26"/>
      <c r="D6" s="26" t="s">
        <v>28</v>
      </c>
      <c r="E6" s="26"/>
      <c r="F6" s="26"/>
      <c r="G6" s="26"/>
      <c r="H6" s="26"/>
      <c r="I6" s="26"/>
      <c r="J6" s="25"/>
      <c r="K6" s="46"/>
      <c r="L6" s="23"/>
      <c r="M6" s="23"/>
      <c r="N6" s="23"/>
      <c r="O6" s="23"/>
      <c r="P6" s="22"/>
      <c r="Q6" s="22"/>
      <c r="R6" s="22"/>
      <c r="S6" s="21"/>
    </row>
    <row r="7" spans="1:19" ht="42" customHeight="1">
      <c r="A7" s="14" t="s">
        <v>27</v>
      </c>
      <c r="B7" s="20" t="s">
        <v>38</v>
      </c>
      <c r="C7" s="20"/>
      <c r="D7" s="62" t="s">
        <v>39</v>
      </c>
      <c r="E7" s="63"/>
      <c r="F7" s="62" t="s">
        <v>40</v>
      </c>
      <c r="G7" s="63"/>
      <c r="H7" s="62" t="s">
        <v>41</v>
      </c>
      <c r="I7" s="63"/>
      <c r="J7" s="16" t="s">
        <v>26</v>
      </c>
      <c r="K7" s="16" t="s">
        <v>1</v>
      </c>
      <c r="L7" s="16" t="s">
        <v>25</v>
      </c>
      <c r="M7" s="16" t="s">
        <v>24</v>
      </c>
      <c r="N7" s="16" t="s">
        <v>0</v>
      </c>
      <c r="O7" s="16" t="s">
        <v>23</v>
      </c>
      <c r="P7" s="16" t="s">
        <v>51</v>
      </c>
      <c r="Q7" s="16" t="s">
        <v>52</v>
      </c>
      <c r="R7" s="16" t="s">
        <v>53</v>
      </c>
    </row>
    <row r="8" spans="1:19" ht="26.45" customHeight="1">
      <c r="A8" s="14" t="s">
        <v>19</v>
      </c>
      <c r="B8" s="14">
        <v>26</v>
      </c>
      <c r="C8" s="1"/>
      <c r="D8" s="1">
        <v>17.809999999999999</v>
      </c>
      <c r="E8" s="1"/>
      <c r="F8" s="1"/>
      <c r="G8" s="1"/>
      <c r="H8" s="1">
        <v>14.744</v>
      </c>
      <c r="I8" s="1" t="s">
        <v>18</v>
      </c>
      <c r="J8" s="1">
        <v>9.6329999999999991</v>
      </c>
      <c r="K8" s="1">
        <v>4.3499999999999996</v>
      </c>
      <c r="L8" s="1">
        <v>0.53200000000000003</v>
      </c>
      <c r="M8" s="1"/>
      <c r="N8" s="1"/>
      <c r="O8" s="14" t="s">
        <v>17</v>
      </c>
      <c r="P8" s="1"/>
      <c r="Q8" s="1"/>
      <c r="R8" s="1"/>
    </row>
    <row r="9" spans="1:19" ht="26.45" customHeight="1">
      <c r="A9" s="15" t="s">
        <v>12</v>
      </c>
      <c r="B9" s="15">
        <v>20.6</v>
      </c>
      <c r="C9" s="2"/>
      <c r="D9" s="2"/>
      <c r="E9" s="11"/>
      <c r="F9" s="11"/>
      <c r="G9" s="11"/>
      <c r="H9" s="11">
        <v>23.4</v>
      </c>
      <c r="I9" s="11"/>
      <c r="J9" s="11"/>
      <c r="K9" s="11"/>
      <c r="L9" s="11"/>
      <c r="M9" s="11"/>
      <c r="N9" s="11"/>
      <c r="O9" s="15" t="s">
        <v>11</v>
      </c>
      <c r="P9" s="11"/>
      <c r="Q9" s="11"/>
      <c r="R9" s="11"/>
    </row>
    <row r="10" spans="1:19" ht="35.25" customHeight="1">
      <c r="A10" s="15" t="s">
        <v>14</v>
      </c>
      <c r="B10" s="19">
        <v>-2.6</v>
      </c>
      <c r="C10" s="19"/>
      <c r="D10" s="11"/>
      <c r="E10" s="11"/>
      <c r="F10" s="11"/>
      <c r="G10" s="11"/>
      <c r="H10" s="11">
        <v>15.6</v>
      </c>
      <c r="I10" s="11"/>
      <c r="J10" s="11">
        <v>6.3250000000000002</v>
      </c>
      <c r="K10" s="11">
        <v>2.2999999999999998</v>
      </c>
      <c r="L10" s="11">
        <v>0.03</v>
      </c>
      <c r="M10" s="11"/>
      <c r="N10" s="11"/>
      <c r="O10" s="16" t="s">
        <v>13</v>
      </c>
      <c r="P10" s="11"/>
      <c r="Q10" s="11"/>
      <c r="R10" s="11"/>
    </row>
    <row r="11" spans="1:19" ht="26.45" customHeight="1">
      <c r="A11" s="15" t="s">
        <v>12</v>
      </c>
      <c r="B11" s="15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5" t="s">
        <v>11</v>
      </c>
      <c r="P11" s="11"/>
      <c r="Q11" s="11"/>
      <c r="R11" s="11"/>
    </row>
    <row r="12" spans="1:19" ht="36.75" customHeight="1">
      <c r="A12" s="15" t="s">
        <v>16</v>
      </c>
      <c r="B12" s="19">
        <v>15</v>
      </c>
      <c r="C12" s="19"/>
      <c r="D12" s="18"/>
      <c r="E12" s="18"/>
      <c r="F12" s="18"/>
      <c r="G12" s="18"/>
      <c r="H12" s="18"/>
      <c r="I12" s="17"/>
      <c r="J12" s="11"/>
      <c r="K12" s="11"/>
      <c r="L12" s="11"/>
      <c r="M12" s="11"/>
      <c r="N12" s="11"/>
      <c r="O12" s="16" t="s">
        <v>13</v>
      </c>
      <c r="P12" s="11"/>
      <c r="Q12" s="11"/>
      <c r="R12" s="11"/>
    </row>
    <row r="13" spans="1:19" ht="20.25" customHeight="1">
      <c r="A13" s="15" t="s">
        <v>15</v>
      </c>
      <c r="B13" s="15">
        <v>15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5" t="s">
        <v>11</v>
      </c>
      <c r="P13" s="11"/>
      <c r="Q13" s="11"/>
      <c r="R13" s="11"/>
    </row>
    <row r="14" spans="1:19" ht="36.75" customHeight="1">
      <c r="A14" s="15" t="s">
        <v>14</v>
      </c>
      <c r="B14" s="15">
        <v>15</v>
      </c>
      <c r="C14" s="15"/>
      <c r="D14" s="11"/>
      <c r="E14" s="11"/>
      <c r="F14" s="11"/>
      <c r="G14" s="11"/>
      <c r="H14" s="11"/>
      <c r="I14" s="11"/>
      <c r="J14" s="11">
        <v>15</v>
      </c>
      <c r="K14" s="11"/>
      <c r="L14" s="11"/>
      <c r="M14" s="11"/>
      <c r="N14" s="11"/>
      <c r="O14" s="16" t="s">
        <v>13</v>
      </c>
      <c r="P14" s="11"/>
      <c r="Q14" s="11"/>
      <c r="R14" s="11"/>
    </row>
    <row r="15" spans="1:19" ht="23.25" customHeight="1">
      <c r="A15" s="15" t="s">
        <v>12</v>
      </c>
      <c r="B15" s="15">
        <v>20</v>
      </c>
      <c r="C15" s="11"/>
      <c r="D15" s="11"/>
      <c r="E15" s="11"/>
      <c r="F15" s="11"/>
      <c r="G15" s="11"/>
      <c r="H15" s="11">
        <v>50</v>
      </c>
      <c r="I15" s="11"/>
      <c r="J15" s="11"/>
      <c r="K15" s="11">
        <v>5</v>
      </c>
      <c r="L15" s="11">
        <v>8</v>
      </c>
      <c r="M15" s="11"/>
      <c r="N15" s="11"/>
      <c r="O15" s="15" t="s">
        <v>11</v>
      </c>
      <c r="P15" s="11"/>
      <c r="Q15" s="11"/>
      <c r="R15" s="11"/>
    </row>
    <row r="16" spans="1:19" ht="36" customHeight="1">
      <c r="A16" s="14" t="s">
        <v>10</v>
      </c>
      <c r="B16" s="14">
        <v>26</v>
      </c>
      <c r="C16" s="11"/>
      <c r="D16" s="11">
        <v>200</v>
      </c>
      <c r="E16" s="11"/>
      <c r="F16" s="11">
        <v>55</v>
      </c>
      <c r="G16" s="11"/>
      <c r="H16" s="11"/>
      <c r="I16" s="11"/>
      <c r="J16" s="11"/>
      <c r="K16" s="13"/>
      <c r="L16" s="13">
        <v>12</v>
      </c>
      <c r="M16" s="13"/>
      <c r="N16" s="13"/>
      <c r="O16" s="12" t="s">
        <v>10</v>
      </c>
      <c r="P16" s="11"/>
      <c r="Q16" s="11"/>
      <c r="R16" s="11"/>
    </row>
    <row r="17" spans="1:18" ht="36" customHeight="1">
      <c r="A17" s="31" t="s">
        <v>19</v>
      </c>
      <c r="B17" s="31">
        <f>B8</f>
        <v>26</v>
      </c>
      <c r="C17" s="31"/>
      <c r="D17" s="31">
        <f t="shared" ref="D17:R17" si="0">D8</f>
        <v>17.809999999999999</v>
      </c>
      <c r="E17" s="31"/>
      <c r="F17" s="31">
        <f t="shared" si="0"/>
        <v>0</v>
      </c>
      <c r="G17" s="31"/>
      <c r="H17" s="31">
        <f t="shared" si="0"/>
        <v>14.744</v>
      </c>
      <c r="I17" s="31"/>
      <c r="J17" s="31">
        <f t="shared" si="0"/>
        <v>9.6329999999999991</v>
      </c>
      <c r="K17" s="31">
        <f t="shared" si="0"/>
        <v>4.3499999999999996</v>
      </c>
      <c r="L17" s="31">
        <f t="shared" si="0"/>
        <v>0.53200000000000003</v>
      </c>
      <c r="M17" s="31">
        <f t="shared" si="0"/>
        <v>0</v>
      </c>
      <c r="N17" s="31">
        <f t="shared" si="0"/>
        <v>0</v>
      </c>
      <c r="O17" s="31"/>
      <c r="P17" s="31">
        <f t="shared" si="0"/>
        <v>0</v>
      </c>
      <c r="Q17" s="31">
        <f t="shared" si="0"/>
        <v>0</v>
      </c>
      <c r="R17" s="31">
        <f t="shared" si="0"/>
        <v>0</v>
      </c>
    </row>
    <row r="18" spans="1:18" ht="36" customHeight="1">
      <c r="A18" s="31" t="s">
        <v>34</v>
      </c>
      <c r="B18" s="31">
        <f>B9+B11+B13+B15</f>
        <v>70.599999999999994</v>
      </c>
      <c r="C18" s="31"/>
      <c r="D18" s="31">
        <f t="shared" ref="D18:R18" si="1">D9+D11+D13+D15</f>
        <v>0</v>
      </c>
      <c r="E18" s="31"/>
      <c r="F18" s="31">
        <f t="shared" si="1"/>
        <v>0</v>
      </c>
      <c r="G18" s="31"/>
      <c r="H18" s="31">
        <f t="shared" si="1"/>
        <v>73.400000000000006</v>
      </c>
      <c r="I18" s="31"/>
      <c r="J18" s="31">
        <f t="shared" si="1"/>
        <v>0</v>
      </c>
      <c r="K18" s="31">
        <f t="shared" si="1"/>
        <v>5</v>
      </c>
      <c r="L18" s="31">
        <f t="shared" si="1"/>
        <v>8</v>
      </c>
      <c r="M18" s="31">
        <f t="shared" si="1"/>
        <v>0</v>
      </c>
      <c r="N18" s="31">
        <f t="shared" si="1"/>
        <v>0</v>
      </c>
      <c r="O18" s="31"/>
      <c r="P18" s="31">
        <f t="shared" si="1"/>
        <v>0</v>
      </c>
      <c r="Q18" s="31">
        <f t="shared" si="1"/>
        <v>0</v>
      </c>
      <c r="R18" s="31">
        <f t="shared" si="1"/>
        <v>0</v>
      </c>
    </row>
    <row r="19" spans="1:18" ht="36" customHeight="1">
      <c r="A19" s="31" t="s">
        <v>35</v>
      </c>
      <c r="B19" s="31">
        <f>B10+B12+B14</f>
        <v>27.4</v>
      </c>
      <c r="C19" s="31"/>
      <c r="D19" s="31">
        <f t="shared" ref="D19:R19" si="2">D10+D12+D14</f>
        <v>0</v>
      </c>
      <c r="E19" s="31"/>
      <c r="F19" s="31">
        <f t="shared" si="2"/>
        <v>0</v>
      </c>
      <c r="G19" s="31"/>
      <c r="H19" s="31">
        <f t="shared" si="2"/>
        <v>15.6</v>
      </c>
      <c r="I19" s="31"/>
      <c r="J19" s="31">
        <f t="shared" si="2"/>
        <v>21.324999999999999</v>
      </c>
      <c r="K19" s="31">
        <f t="shared" si="2"/>
        <v>2.2999999999999998</v>
      </c>
      <c r="L19" s="31">
        <f t="shared" si="2"/>
        <v>0.03</v>
      </c>
      <c r="M19" s="31">
        <f t="shared" si="2"/>
        <v>0</v>
      </c>
      <c r="N19" s="31">
        <f t="shared" si="2"/>
        <v>0</v>
      </c>
      <c r="O19" s="31"/>
      <c r="P19" s="31">
        <f t="shared" si="2"/>
        <v>0</v>
      </c>
      <c r="Q19" s="31">
        <f t="shared" si="2"/>
        <v>0</v>
      </c>
      <c r="R19" s="31">
        <f t="shared" si="2"/>
        <v>0</v>
      </c>
    </row>
    <row r="20" spans="1:18" ht="36" customHeight="1" thickBot="1">
      <c r="A20" s="31" t="s">
        <v>36</v>
      </c>
      <c r="B20" s="31">
        <f>B16</f>
        <v>26</v>
      </c>
      <c r="C20" s="31"/>
      <c r="D20" s="31">
        <f t="shared" ref="D20:R20" si="3">D16</f>
        <v>200</v>
      </c>
      <c r="E20" s="31"/>
      <c r="F20" s="31">
        <f t="shared" si="3"/>
        <v>55</v>
      </c>
      <c r="G20" s="31"/>
      <c r="H20" s="31">
        <f t="shared" si="3"/>
        <v>0</v>
      </c>
      <c r="I20" s="31"/>
      <c r="J20" s="31">
        <f t="shared" si="3"/>
        <v>0</v>
      </c>
      <c r="K20" s="31">
        <f t="shared" si="3"/>
        <v>0</v>
      </c>
      <c r="L20" s="31">
        <f t="shared" si="3"/>
        <v>12</v>
      </c>
      <c r="M20" s="31">
        <f t="shared" si="3"/>
        <v>0</v>
      </c>
      <c r="N20" s="31">
        <f t="shared" si="3"/>
        <v>0</v>
      </c>
      <c r="O20" s="31"/>
      <c r="P20" s="31">
        <f t="shared" si="3"/>
        <v>0</v>
      </c>
      <c r="Q20" s="31">
        <f t="shared" si="3"/>
        <v>0</v>
      </c>
      <c r="R20" s="31">
        <f t="shared" si="3"/>
        <v>0</v>
      </c>
    </row>
    <row r="21" spans="1:18" ht="14.25" customHeight="1">
      <c r="A21" s="10"/>
      <c r="B21" s="10"/>
      <c r="C21" s="56" t="s">
        <v>9</v>
      </c>
      <c r="D21" s="56"/>
      <c r="E21" s="56"/>
      <c r="F21" s="56"/>
      <c r="G21" s="60" t="s">
        <v>8</v>
      </c>
      <c r="H21" s="60"/>
      <c r="I21" s="60"/>
      <c r="J21" s="39" t="s">
        <v>46</v>
      </c>
      <c r="K21" s="38" t="s">
        <v>7</v>
      </c>
      <c r="L21" s="9"/>
      <c r="M21" s="9"/>
      <c r="N21" s="9"/>
      <c r="O21" s="8"/>
      <c r="P21" s="18"/>
      <c r="Q21" s="35"/>
      <c r="R21" s="7"/>
    </row>
    <row r="22" spans="1:18" ht="15">
      <c r="A22" s="4"/>
      <c r="B22" s="4"/>
      <c r="C22" s="56" t="s">
        <v>6</v>
      </c>
      <c r="D22" s="56"/>
      <c r="E22" s="56"/>
      <c r="F22" s="56"/>
      <c r="G22" s="57"/>
      <c r="H22" s="58"/>
      <c r="I22" s="59"/>
      <c r="J22" s="34"/>
      <c r="K22" s="66" t="s">
        <v>5</v>
      </c>
      <c r="L22" s="67"/>
      <c r="M22" s="67"/>
      <c r="N22" s="67"/>
      <c r="O22" s="68"/>
      <c r="P22" s="32"/>
      <c r="Q22" s="36"/>
      <c r="R22" s="6"/>
    </row>
    <row r="23" spans="1:18" ht="15">
      <c r="A23" s="4"/>
      <c r="B23" s="4"/>
      <c r="C23" s="56" t="s">
        <v>4</v>
      </c>
      <c r="D23" s="56"/>
      <c r="E23" s="56"/>
      <c r="F23" s="56"/>
      <c r="G23" s="57"/>
      <c r="H23" s="58"/>
      <c r="I23" s="59"/>
      <c r="J23" s="34"/>
      <c r="K23" s="66" t="s">
        <v>3</v>
      </c>
      <c r="L23" s="67"/>
      <c r="M23" s="67"/>
      <c r="N23" s="67"/>
      <c r="O23" s="68"/>
      <c r="P23" s="33"/>
      <c r="Q23" s="37"/>
      <c r="R23" s="47"/>
    </row>
    <row r="24" spans="1:18" ht="15">
      <c r="A24" s="4"/>
      <c r="B24" s="4"/>
      <c r="C24" s="56" t="s">
        <v>2</v>
      </c>
      <c r="D24" s="56"/>
      <c r="E24" s="56"/>
      <c r="F24" s="56"/>
      <c r="G24" s="57"/>
      <c r="H24" s="58"/>
      <c r="I24" s="59"/>
      <c r="J24" s="33"/>
      <c r="K24" s="70"/>
      <c r="L24" s="70"/>
      <c r="M24" s="70"/>
      <c r="N24" s="70"/>
      <c r="O24" s="70"/>
      <c r="P24" s="3"/>
      <c r="Q24" s="3"/>
      <c r="R24" s="3"/>
    </row>
  </sheetData>
  <mergeCells count="18">
    <mergeCell ref="K23:O23"/>
    <mergeCell ref="A1:R1"/>
    <mergeCell ref="A3:R3"/>
    <mergeCell ref="P4:R4"/>
    <mergeCell ref="A5:R5"/>
    <mergeCell ref="D7:E7"/>
    <mergeCell ref="F7:G7"/>
    <mergeCell ref="H7:I7"/>
    <mergeCell ref="C24:F24"/>
    <mergeCell ref="G24:I24"/>
    <mergeCell ref="K24:O24"/>
    <mergeCell ref="C21:F21"/>
    <mergeCell ref="G21:I21"/>
    <mergeCell ref="C22:F22"/>
    <mergeCell ref="G22:I22"/>
    <mergeCell ref="K22:O22"/>
    <mergeCell ref="C23:F23"/>
    <mergeCell ref="G23:I2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Лист2</vt:lpstr>
      <vt:lpstr>01.06.2015</vt:lpstr>
      <vt:lpstr>02.06.2015</vt:lpstr>
      <vt:lpstr>03.06.2015</vt:lpstr>
      <vt:lpstr>04.06.2015</vt:lpstr>
      <vt:lpstr>05.06.2015</vt:lpstr>
      <vt:lpstr>'01.06.2015'!Область_печати</vt:lpstr>
      <vt:lpstr>'02.06.2015'!Область_печати</vt:lpstr>
      <vt:lpstr>'03.06.2015'!Область_печати</vt:lpstr>
      <vt:lpstr>'04.06.2015'!Область_печати</vt:lpstr>
      <vt:lpstr>'05.06.2015'!Область_печати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2015-03-23T06:49:56Z</dcterms:created>
  <dcterms:modified xsi:type="dcterms:W3CDTF">2015-06-20T10:11:00Z</dcterms:modified>
</cp:coreProperties>
</file>