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155" activeTab="1"/>
  </bookViews>
  <sheets>
    <sheet name="РАСПИСАНИЕ" sheetId="2" r:id="rId1"/>
    <sheet name="график в печать" sheetId="8" r:id="rId2"/>
  </sheets>
  <definedNames>
    <definedName name="база" localSheetId="1">#REF!</definedName>
    <definedName name="база">#REF!</definedName>
    <definedName name="допНЕрабдень" localSheetId="1">#REF!</definedName>
    <definedName name="допНЕрабдень">#REF!</definedName>
    <definedName name="допрабдень" localSheetId="1">#REF!</definedName>
    <definedName name="допрабдень">#REF!</definedName>
    <definedName name="кво" localSheetId="1">COUNTA(#REF!)</definedName>
    <definedName name="кво">COUNTA(#REF!)</definedName>
    <definedName name="Праздник" localSheetId="1">#REF!</definedName>
    <definedName name="Праздник">#REF!</definedName>
    <definedName name="предпраздник" localSheetId="1">#REF!</definedName>
    <definedName name="предпраздник">#REF!</definedName>
    <definedName name="СписокФИО">OFFSET(РАСПИСАНИЕ!$OQ$3,,,COUNTA(РАСПИСАНИЕ!$OQ$3:$OQ$99))</definedName>
    <definedName name="ФамилияИО_врачи" localSheetId="1">#REF!</definedName>
    <definedName name="ФамилияИО_врачи">#REF!</definedName>
    <definedName name="ФамилияИО_сестры" localSheetId="1">#REF!</definedName>
    <definedName name="ФамилияИО_сестры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OK3" i="2" l="1"/>
  <c r="OK4" i="2"/>
  <c r="OK5" i="2"/>
  <c r="OK6" i="2"/>
  <c r="OK7" i="2"/>
  <c r="OK8" i="2"/>
  <c r="OK9" i="2"/>
  <c r="OK10" i="2"/>
  <c r="OK11" i="2"/>
  <c r="OK12" i="2"/>
  <c r="OK13" i="2"/>
  <c r="OK14" i="2"/>
  <c r="OK15" i="2"/>
  <c r="OK16" i="2"/>
  <c r="OK17" i="2"/>
  <c r="OK18" i="2"/>
  <c r="OK19" i="2"/>
  <c r="OK20" i="2"/>
  <c r="OK21" i="2"/>
  <c r="OK22" i="2"/>
  <c r="OK23" i="2"/>
  <c r="OK24" i="2"/>
  <c r="OK25" i="2"/>
  <c r="OK26" i="2"/>
  <c r="OK27" i="2"/>
  <c r="OK28" i="2"/>
  <c r="OK29" i="2"/>
  <c r="OK30" i="2"/>
  <c r="OK31" i="2"/>
  <c r="OK32" i="2"/>
  <c r="OK33" i="2"/>
  <c r="OK34" i="2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E24" i="8"/>
  <c r="G24" i="8"/>
  <c r="E25" i="8"/>
  <c r="G25" i="8"/>
  <c r="E26" i="8"/>
  <c r="G26" i="8"/>
  <c r="E27" i="8"/>
  <c r="G27" i="8"/>
  <c r="E28" i="8"/>
  <c r="G28" i="8"/>
  <c r="E29" i="8"/>
  <c r="G29" i="8"/>
  <c r="E30" i="8"/>
  <c r="G30" i="8"/>
  <c r="E31" i="8"/>
  <c r="G31" i="8"/>
  <c r="E32" i="8"/>
  <c r="G32" i="8"/>
  <c r="E33" i="8"/>
  <c r="G33" i="8"/>
  <c r="E34" i="8"/>
  <c r="G34" i="8"/>
  <c r="E35" i="8"/>
  <c r="G35" i="8"/>
  <c r="E36" i="8"/>
  <c r="G36" i="8"/>
  <c r="E37" i="8"/>
  <c r="G37" i="8"/>
  <c r="E38" i="8"/>
  <c r="G38" i="8"/>
  <c r="E39" i="8"/>
  <c r="G39" i="8"/>
  <c r="E5" i="8"/>
  <c r="G6" i="8" s="1"/>
  <c r="G5" i="8"/>
  <c r="E6" i="8"/>
  <c r="G7" i="8" s="1"/>
  <c r="E7" i="8"/>
  <c r="G8" i="8" s="1"/>
  <c r="E8" i="8"/>
  <c r="G9" i="8" s="1"/>
  <c r="E9" i="8"/>
  <c r="G10" i="8" s="1"/>
  <c r="E10" i="8"/>
  <c r="G11" i="8" s="1"/>
  <c r="E11" i="8"/>
  <c r="G12" i="8" s="1"/>
  <c r="E12" i="8"/>
  <c r="G13" i="8" s="1"/>
  <c r="E13" i="8"/>
  <c r="G14" i="8" s="1"/>
  <c r="E14" i="8"/>
  <c r="G15" i="8" s="1"/>
  <c r="E15" i="8"/>
  <c r="G16" i="8" s="1"/>
  <c r="E16" i="8"/>
  <c r="G17" i="8" s="1"/>
  <c r="E17" i="8"/>
  <c r="G18" i="8" s="1"/>
  <c r="E18" i="8"/>
  <c r="G19" i="8" s="1"/>
  <c r="E19" i="8"/>
  <c r="G20" i="8" s="1"/>
  <c r="E20" i="8"/>
  <c r="G21" i="8" s="1"/>
  <c r="E21" i="8"/>
  <c r="G22" i="8" s="1"/>
  <c r="E22" i="8"/>
  <c r="G23" i="8" s="1"/>
  <c r="E23" i="8"/>
  <c r="G4" i="8"/>
  <c r="F4" i="8"/>
  <c r="E4" i="8"/>
  <c r="OJ4" i="2"/>
  <c r="OJ3" i="2" l="1"/>
  <c r="OJ5" i="2"/>
  <c r="OE1" i="2" l="1"/>
  <c r="OJ6" i="2"/>
  <c r="G2" i="8" l="1"/>
  <c r="OJ7" i="2"/>
  <c r="OJ8" i="2" l="1"/>
  <c r="OJ9" i="2" l="1"/>
  <c r="OJ10" i="2" l="1"/>
  <c r="OJ11" i="2" l="1"/>
  <c r="OJ12" i="2" l="1"/>
  <c r="OJ13" i="2" l="1"/>
  <c r="OJ14" i="2" l="1"/>
  <c r="OJ15" i="2" l="1"/>
  <c r="OJ16" i="2" l="1"/>
  <c r="OJ17" i="2" l="1"/>
  <c r="OJ18" i="2" l="1"/>
  <c r="OJ19" i="2" l="1"/>
  <c r="OJ20" i="2" l="1"/>
  <c r="OJ21" i="2" l="1"/>
  <c r="OJ22" i="2" l="1"/>
  <c r="OJ23" i="2" l="1"/>
  <c r="OJ24" i="2" l="1"/>
  <c r="OJ25" i="2" l="1"/>
  <c r="OJ26" i="2" l="1"/>
  <c r="OJ27" i="2" l="1"/>
  <c r="OJ28" i="2" l="1"/>
  <c r="OJ29" i="2" l="1"/>
  <c r="OJ30" i="2" l="1"/>
  <c r="OJ31" i="2" l="1"/>
  <c r="OJ32" i="2" l="1"/>
  <c r="OJ33" i="2" l="1"/>
  <c r="OJ34" i="2" l="1"/>
</calcChain>
</file>

<file path=xl/sharedStrings.xml><?xml version="1.0" encoding="utf-8"?>
<sst xmlns="http://schemas.openxmlformats.org/spreadsheetml/2006/main" count="41" uniqueCount="9">
  <si>
    <t>числа</t>
  </si>
  <si>
    <t>дни недели</t>
  </si>
  <si>
    <t xml:space="preserve">дежурный </t>
  </si>
  <si>
    <t>Иванова С.А.</t>
  </si>
  <si>
    <t>Петров С.А.</t>
  </si>
  <si>
    <t>график на</t>
  </si>
  <si>
    <t>Сидоров С.А.</t>
  </si>
  <si>
    <t>Пушкин А.С.</t>
  </si>
  <si>
    <t>Доброго времени суток.Во вкладке расписание заполняется гафик работы (стрелками меняется месяц). Во вкладке график в печать данные дублируются  в нужном формате. Но  нужно чтобы после изменения месяца, после каждого воскресенья, формулами,  оставалась пустая строка, а через строку продолжалось расписание. Пытался сам реализоавать формулой если и смещения, однако после протягивания со 2 воскресенья  каждый раз теряется день и тп. Помогите.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</si>
</sst>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d/m;@"/>
    <numFmt numFmtId="166" formatCode="dd/mm/yyyy\ ddd"/>
    <numFmt numFmtId="167" formatCode="d/m/yy;@"/>
    <numFmt numFmtId="168" formatCode="[$-419]mmmm;@"/>
    <numFmt numFmtId="169" formatCode="dd/mm/yy;@"/>
    <numFmt numFmtId="170" formatCode="mm"/>
    <numFmt numFmtId="171" formatCode="0;;;@"/>
    <numFmt numFmtId="172" formatCode="dd/mm/yy;;;@"/>
    <numFmt numFmtId="173" formatCode="dddd"/>
    <numFmt numFmtId="174" formatCode="dddd;;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9" fillId="0" borderId="0"/>
    <xf numFmtId="0" fontId="2" fillId="0" borderId="0"/>
  </cellStyleXfs>
  <cellXfs count="67">
    <xf numFmtId="0" fontId="0" fillId="0" borderId="0" xfId="0"/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3" fillId="0" borderId="0" xfId="1" applyFont="1" applyFill="1" applyBorder="1"/>
    <xf numFmtId="0" fontId="6" fillId="0" borderId="0" xfId="1" applyFont="1" applyFill="1" applyBorder="1" applyAlignment="1">
      <alignment wrapText="1"/>
    </xf>
    <xf numFmtId="164" fontId="2" fillId="0" borderId="0" xfId="1" applyNumberFormat="1" applyFill="1" applyBorder="1"/>
    <xf numFmtId="14" fontId="9" fillId="0" borderId="0" xfId="3" applyNumberFormat="1" applyFill="1" applyBorder="1"/>
    <xf numFmtId="0" fontId="1" fillId="0" borderId="0" xfId="3" applyNumberFormat="1" applyFont="1" applyFill="1" applyBorder="1"/>
    <xf numFmtId="167" fontId="9" fillId="0" borderId="0" xfId="3" applyNumberFormat="1" applyFill="1" applyBorder="1" applyAlignment="1">
      <alignment horizontal="center" vertical="center"/>
    </xf>
    <xf numFmtId="0" fontId="9" fillId="0" borderId="0" xfId="3" applyFill="1" applyBorder="1"/>
    <xf numFmtId="0" fontId="10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11" fillId="0" borderId="0" xfId="1" applyNumberFormat="1" applyFont="1" applyFill="1" applyBorder="1"/>
    <xf numFmtId="0" fontId="11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168" fontId="3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169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167" fontId="9" fillId="0" borderId="0" xfId="3" applyNumberFormat="1" applyFill="1" applyBorder="1" applyAlignment="1">
      <alignment vertical="top"/>
    </xf>
    <xf numFmtId="167" fontId="9" fillId="0" borderId="0" xfId="3" applyNumberFormat="1" applyFill="1" applyBorder="1" applyAlignment="1">
      <alignment horizontal="left" vertical="center"/>
    </xf>
    <xf numFmtId="167" fontId="9" fillId="0" borderId="0" xfId="3" applyNumberFormat="1" applyFill="1" applyBorder="1" applyAlignment="1">
      <alignment vertical="top" textRotation="90"/>
    </xf>
    <xf numFmtId="167" fontId="9" fillId="0" borderId="0" xfId="3" applyNumberFormat="1" applyFill="1" applyBorder="1" applyAlignment="1">
      <alignment horizontal="center" vertical="top" textRotation="90"/>
    </xf>
    <xf numFmtId="167" fontId="13" fillId="0" borderId="0" xfId="3" applyNumberFormat="1" applyFont="1" applyFill="1" applyBorder="1" applyAlignment="1">
      <alignment horizontal="center" vertical="center"/>
    </xf>
    <xf numFmtId="170" fontId="14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65" fontId="19" fillId="0" borderId="0" xfId="1" applyNumberFormat="1" applyFont="1" applyFill="1" applyBorder="1"/>
    <xf numFmtId="1" fontId="11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64" fontId="19" fillId="0" borderId="0" xfId="1" applyNumberFormat="1" applyFont="1" applyFill="1" applyBorder="1"/>
    <xf numFmtId="14" fontId="11" fillId="0" borderId="0" xfId="1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7" fontId="6" fillId="0" borderId="0" xfId="1" applyNumberFormat="1" applyFont="1" applyFill="1" applyBorder="1" applyAlignment="1">
      <alignment horizontal="left" vertical="center"/>
    </xf>
    <xf numFmtId="166" fontId="2" fillId="0" borderId="0" xfId="1" applyNumberFormat="1" applyFont="1" applyFill="1" applyBorder="1"/>
    <xf numFmtId="167" fontId="9" fillId="0" borderId="0" xfId="3" applyNumberFormat="1" applyFill="1" applyBorder="1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20" fillId="0" borderId="0" xfId="1" applyFont="1" applyFill="1" applyBorder="1"/>
    <xf numFmtId="164" fontId="20" fillId="0" borderId="0" xfId="1" applyNumberFormat="1" applyFont="1" applyFill="1" applyBorder="1"/>
    <xf numFmtId="14" fontId="2" fillId="0" borderId="0" xfId="1" applyNumberFormat="1" applyFont="1" applyFill="1"/>
    <xf numFmtId="0" fontId="0" fillId="2" borderId="0" xfId="0" applyFill="1"/>
    <xf numFmtId="169" fontId="17" fillId="2" borderId="1" xfId="1" applyNumberFormat="1" applyFont="1" applyFill="1" applyBorder="1" applyAlignment="1">
      <alignment horizontal="right" vertical="center"/>
    </xf>
    <xf numFmtId="0" fontId="18" fillId="2" borderId="1" xfId="1" applyFont="1" applyFill="1" applyBorder="1" applyAlignment="1">
      <alignment horizontal="left" vertical="center" wrapText="1"/>
    </xf>
    <xf numFmtId="169" fontId="3" fillId="0" borderId="2" xfId="1" applyNumberFormat="1" applyFont="1" applyFill="1" applyBorder="1" applyAlignment="1">
      <alignment horizontal="right" vertical="center"/>
    </xf>
    <xf numFmtId="0" fontId="18" fillId="0" borderId="2" xfId="1" applyFont="1" applyFill="1" applyBorder="1" applyAlignment="1">
      <alignment horizontal="left" vertical="center" wrapText="1"/>
    </xf>
    <xf numFmtId="169" fontId="3" fillId="0" borderId="1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 wrapText="1"/>
    </xf>
    <xf numFmtId="0" fontId="0" fillId="0" borderId="0" xfId="0" applyBorder="1"/>
    <xf numFmtId="171" fontId="2" fillId="0" borderId="0" xfId="1" applyNumberFormat="1" applyFill="1" applyBorder="1" applyAlignment="1"/>
    <xf numFmtId="172" fontId="3" fillId="0" borderId="0" xfId="1" applyNumberFormat="1" applyFont="1" applyFill="1" applyBorder="1" applyAlignment="1"/>
    <xf numFmtId="173" fontId="7" fillId="2" borderId="1" xfId="1" applyNumberFormat="1" applyFont="1" applyFill="1" applyBorder="1" applyAlignment="1">
      <alignment horizontal="justify" vertical="center" wrapText="1"/>
    </xf>
    <xf numFmtId="173" fontId="7" fillId="0" borderId="2" xfId="1" applyNumberFormat="1" applyFont="1" applyFill="1" applyBorder="1" applyAlignment="1">
      <alignment horizontal="justify" vertical="center" wrapText="1"/>
    </xf>
    <xf numFmtId="173" fontId="3" fillId="0" borderId="1" xfId="1" applyNumberFormat="1" applyFont="1" applyFill="1" applyBorder="1" applyAlignment="1">
      <alignment vertical="center"/>
    </xf>
    <xf numFmtId="167" fontId="9" fillId="0" borderId="0" xfId="3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4" fontId="2" fillId="0" borderId="0" xfId="1" applyNumberFormat="1" applyFill="1" applyBorder="1" applyAlignment="1"/>
  </cellXfs>
  <cellStyles count="5">
    <cellStyle name="Обычный" xfId="0" builtinId="0"/>
    <cellStyle name="Обычный 2 2" xfId="1"/>
    <cellStyle name="Обычный 3" xfId="2"/>
    <cellStyle name="Обычный 5" xfId="3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B$1" max="2030" min="1" page="10"/>
</file>

<file path=xl/ctrlProps/ctrlProp2.xml><?xml version="1.0" encoding="utf-8"?>
<formControlPr xmlns="http://schemas.microsoft.com/office/spreadsheetml/2009/9/main" objectType="Spin" dx="22" fmlaLink="$OD$1" max="12" min="1" page="10" val="3"/>
</file>

<file path=xl/ctrlProps/ctrlProp3.xml><?xml version="1.0" encoding="utf-8"?>
<formControlPr xmlns="http://schemas.microsoft.com/office/spreadsheetml/2009/9/main" objectType="Spin" dx="22" fmlaLink="РАСПИСАНИЕ!$OD$1" max="12" min="1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390525</xdr:colOff>
          <xdr:row>1</xdr:row>
          <xdr:rowOff>361950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47625</xdr:rowOff>
        </xdr:from>
        <xdr:to>
          <xdr:col>396</xdr:col>
          <xdr:colOff>161925</xdr:colOff>
          <xdr:row>3</xdr:row>
          <xdr:rowOff>104775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152400</xdr:rowOff>
        </xdr:from>
        <xdr:to>
          <xdr:col>2</xdr:col>
          <xdr:colOff>514350</xdr:colOff>
          <xdr:row>4</xdr:row>
          <xdr:rowOff>114300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Q36"/>
  <sheetViews>
    <sheetView zoomScale="80" zoomScaleNormal="80" workbookViewId="0">
      <selection activeCell="OK3" sqref="OK3"/>
    </sheetView>
  </sheetViews>
  <sheetFormatPr defaultRowHeight="15" x14ac:dyDescent="0.25"/>
  <cols>
    <col min="1" max="1" width="3.28515625" customWidth="1"/>
    <col min="2" max="8" width="0" hidden="1" customWidth="1"/>
    <col min="9" max="9" width="6.28515625" customWidth="1"/>
    <col min="10" max="390" width="0" hidden="1" customWidth="1"/>
    <col min="391" max="391" width="8.140625" customWidth="1"/>
    <col min="392" max="392" width="2.7109375" customWidth="1"/>
    <col min="393" max="393" width="4.7109375" customWidth="1"/>
    <col min="394" max="394" width="13" customWidth="1"/>
    <col min="395" max="395" width="13.7109375" customWidth="1"/>
    <col min="396" max="396" width="15.28515625" customWidth="1"/>
    <col min="397" max="398" width="4" customWidth="1"/>
    <col min="399" max="399" width="4.28515625" customWidth="1"/>
    <col min="400" max="400" width="10.7109375" customWidth="1"/>
    <col min="401" max="401" width="15.28515625" customWidth="1"/>
    <col min="402" max="402" width="24.42578125" customWidth="1"/>
    <col min="403" max="403" width="7.7109375" customWidth="1"/>
  </cols>
  <sheetData>
    <row r="1" spans="1:407" ht="20.25" customHeight="1" x14ac:dyDescent="0.25">
      <c r="A1" s="6"/>
      <c r="B1" s="7"/>
      <c r="C1" s="64"/>
      <c r="D1" s="64"/>
      <c r="E1" s="64"/>
      <c r="F1" s="64"/>
      <c r="G1" s="64"/>
      <c r="H1" s="64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9"/>
      <c r="NZ1" s="1"/>
      <c r="OA1" s="11"/>
      <c r="OB1" s="12"/>
      <c r="OC1" s="13"/>
      <c r="OD1" s="14">
        <v>3</v>
      </c>
      <c r="OE1" s="15" t="str">
        <f>TEXT(OJ5,"ММММ")</f>
        <v>Март</v>
      </c>
      <c r="OF1" s="16">
        <v>42005</v>
      </c>
      <c r="OG1" s="17"/>
      <c r="OH1" s="18"/>
      <c r="OI1" s="13"/>
      <c r="OJ1" s="19" t="s">
        <v>0</v>
      </c>
      <c r="OK1" s="20" t="s">
        <v>1</v>
      </c>
      <c r="OL1" s="4" t="s">
        <v>2</v>
      </c>
      <c r="OM1" s="1"/>
      <c r="ON1" s="1"/>
    </row>
    <row r="2" spans="1:407" ht="18" x14ac:dyDescent="0.25">
      <c r="A2" s="21"/>
      <c r="B2" s="8"/>
      <c r="C2" s="8"/>
      <c r="D2" s="8"/>
      <c r="E2" s="8"/>
      <c r="F2" s="8"/>
      <c r="G2" s="8"/>
      <c r="H2" s="8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4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4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4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4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4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4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4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4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4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4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4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4"/>
      <c r="NY2" s="25"/>
      <c r="NZ2" s="26"/>
      <c r="OA2" s="27"/>
      <c r="OB2" s="12"/>
      <c r="OC2" s="13"/>
      <c r="OD2" s="2"/>
      <c r="OE2" s="28"/>
      <c r="OF2" s="28"/>
      <c r="OG2" s="28"/>
      <c r="OH2" s="13"/>
      <c r="OI2" s="13"/>
      <c r="OJ2" s="19"/>
      <c r="OK2" s="20"/>
      <c r="OL2" s="4"/>
      <c r="OM2" s="1"/>
      <c r="ON2" s="1"/>
    </row>
    <row r="3" spans="1:407" ht="24" customHeight="1" x14ac:dyDescent="0.25">
      <c r="A3" s="9"/>
      <c r="B3" s="9"/>
      <c r="C3" s="29"/>
      <c r="D3" s="29"/>
      <c r="E3" s="29"/>
      <c r="F3" s="29"/>
      <c r="G3" s="29"/>
      <c r="H3" s="29"/>
      <c r="I3" s="2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11"/>
      <c r="OC3" s="11"/>
      <c r="OD3" s="3"/>
      <c r="OE3" s="28"/>
      <c r="OF3" s="30"/>
      <c r="OG3" s="31"/>
      <c r="OH3" s="1"/>
      <c r="OI3" s="32"/>
      <c r="OJ3" s="52">
        <f>OJ4-1</f>
        <v>42063</v>
      </c>
      <c r="OK3" s="61">
        <f t="shared" ref="OK3:OK34" si="0">OJ3</f>
        <v>42063</v>
      </c>
      <c r="OL3" s="53" t="s">
        <v>3</v>
      </c>
      <c r="OM3" s="32"/>
      <c r="ON3" s="32"/>
      <c r="OQ3" s="51" t="s">
        <v>3</v>
      </c>
    </row>
    <row r="4" spans="1:407" ht="24" customHeight="1" x14ac:dyDescent="0.25">
      <c r="A4" s="9"/>
      <c r="B4" s="9"/>
      <c r="C4" s="29"/>
      <c r="D4" s="29"/>
      <c r="E4" s="29"/>
      <c r="F4" s="29"/>
      <c r="G4" s="29"/>
      <c r="H4" s="29"/>
      <c r="I4" s="2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33"/>
      <c r="OC4" s="33"/>
      <c r="OD4" s="11"/>
      <c r="OE4" s="34"/>
      <c r="OF4" s="1"/>
      <c r="OG4" s="1"/>
      <c r="OH4" s="35"/>
      <c r="OI4" s="36">
        <v>1</v>
      </c>
      <c r="OJ4" s="54">
        <f>DATE(YEAR(OF1),MONTH(OF1)+(OD1)-1,DAY(OF1))</f>
        <v>42064</v>
      </c>
      <c r="OK4" s="62">
        <f t="shared" si="0"/>
        <v>42064</v>
      </c>
      <c r="OL4" s="55" t="s">
        <v>4</v>
      </c>
      <c r="OM4" s="32"/>
      <c r="ON4" s="32"/>
      <c r="OQ4" s="51" t="s">
        <v>4</v>
      </c>
    </row>
    <row r="5" spans="1:407" ht="24" customHeight="1" x14ac:dyDescent="0.25">
      <c r="A5" s="9"/>
      <c r="B5" s="9"/>
      <c r="C5" s="29"/>
      <c r="D5" s="29"/>
      <c r="E5" s="29"/>
      <c r="F5" s="29"/>
      <c r="G5" s="29"/>
      <c r="H5" s="29"/>
      <c r="I5" s="2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11"/>
      <c r="OC5" s="33"/>
      <c r="OD5" s="33"/>
      <c r="OE5" s="37"/>
      <c r="OF5" s="33"/>
      <c r="OG5" s="38"/>
      <c r="OH5" s="35"/>
      <c r="OI5" s="36">
        <v>2</v>
      </c>
      <c r="OJ5" s="56">
        <f>OJ4+1</f>
        <v>42065</v>
      </c>
      <c r="OK5" s="62">
        <f t="shared" si="0"/>
        <v>42065</v>
      </c>
      <c r="OL5" s="55" t="s">
        <v>6</v>
      </c>
      <c r="OM5" s="32"/>
      <c r="ON5" s="32"/>
      <c r="OQ5" s="51" t="s">
        <v>6</v>
      </c>
    </row>
    <row r="6" spans="1:407" ht="24" customHeight="1" x14ac:dyDescent="0.25">
      <c r="A6" s="9"/>
      <c r="B6" s="9"/>
      <c r="C6" s="29"/>
      <c r="D6" s="29"/>
      <c r="E6" s="29"/>
      <c r="F6" s="29"/>
      <c r="G6" s="29"/>
      <c r="H6" s="29"/>
      <c r="I6" s="2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11"/>
      <c r="OC6" s="11"/>
      <c r="OD6" s="5"/>
      <c r="OE6" s="11"/>
      <c r="OF6" s="11"/>
      <c r="OG6" s="11"/>
      <c r="OH6" s="35"/>
      <c r="OI6" s="36">
        <v>3</v>
      </c>
      <c r="OJ6" s="56">
        <f>OJ5+1</f>
        <v>42066</v>
      </c>
      <c r="OK6" s="62">
        <f t="shared" si="0"/>
        <v>42066</v>
      </c>
      <c r="OL6" s="55" t="s">
        <v>3</v>
      </c>
      <c r="OM6" s="32"/>
      <c r="ON6" s="32"/>
      <c r="OQ6" s="51" t="s">
        <v>7</v>
      </c>
    </row>
    <row r="7" spans="1:407" ht="24" customHeight="1" x14ac:dyDescent="0.25">
      <c r="A7" s="9"/>
      <c r="B7" s="9"/>
      <c r="C7" s="29"/>
      <c r="D7" s="29"/>
      <c r="E7" s="29"/>
      <c r="F7" s="29"/>
      <c r="G7" s="29"/>
      <c r="H7" s="29"/>
      <c r="I7" s="2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11"/>
      <c r="OC7" s="11"/>
      <c r="OD7" s="39"/>
      <c r="OE7" s="40"/>
      <c r="OF7" s="40"/>
      <c r="OG7" s="40"/>
      <c r="OH7" s="35"/>
      <c r="OI7" s="36">
        <v>4</v>
      </c>
      <c r="OJ7" s="56">
        <f t="shared" ref="OJ7:OJ31" si="1">OJ6+1</f>
        <v>42067</v>
      </c>
      <c r="OK7" s="62">
        <f t="shared" si="0"/>
        <v>42067</v>
      </c>
      <c r="OL7" s="55" t="s">
        <v>7</v>
      </c>
      <c r="OM7" s="32"/>
      <c r="ON7" s="32"/>
      <c r="OQ7" s="51"/>
    </row>
    <row r="8" spans="1:407" ht="24" customHeight="1" x14ac:dyDescent="0.25">
      <c r="A8" s="9"/>
      <c r="B8" s="9"/>
      <c r="C8" s="29"/>
      <c r="D8" s="29"/>
      <c r="E8" s="29"/>
      <c r="F8" s="29"/>
      <c r="G8" s="29"/>
      <c r="H8" s="29"/>
      <c r="I8" s="2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11"/>
      <c r="OC8" s="33"/>
      <c r="OD8" s="39"/>
      <c r="OE8" s="40"/>
      <c r="OF8" s="40"/>
      <c r="OG8" s="41"/>
      <c r="OH8" s="35"/>
      <c r="OI8" s="36">
        <v>5</v>
      </c>
      <c r="OJ8" s="56">
        <f t="shared" si="1"/>
        <v>42068</v>
      </c>
      <c r="OK8" s="62">
        <f t="shared" si="0"/>
        <v>42068</v>
      </c>
      <c r="OL8" s="55" t="s">
        <v>4</v>
      </c>
      <c r="OM8" s="32"/>
      <c r="ON8" s="32"/>
      <c r="OQ8" s="51"/>
    </row>
    <row r="9" spans="1:407" ht="24" customHeight="1" x14ac:dyDescent="0.25">
      <c r="A9" s="9"/>
      <c r="B9" s="9"/>
      <c r="C9" s="29"/>
      <c r="D9" s="29"/>
      <c r="E9" s="29"/>
      <c r="F9" s="29"/>
      <c r="G9" s="29"/>
      <c r="H9" s="29"/>
      <c r="I9" s="2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33"/>
      <c r="OC9" s="33"/>
      <c r="OD9" s="39"/>
      <c r="OE9" s="40"/>
      <c r="OF9" s="40"/>
      <c r="OG9" s="41"/>
      <c r="OH9" s="35"/>
      <c r="OI9" s="36">
        <v>6</v>
      </c>
      <c r="OJ9" s="56">
        <f t="shared" si="1"/>
        <v>42069</v>
      </c>
      <c r="OK9" s="62">
        <f t="shared" si="0"/>
        <v>42069</v>
      </c>
      <c r="OL9" s="57" t="s">
        <v>3</v>
      </c>
      <c r="OM9" s="32"/>
      <c r="ON9" s="32"/>
      <c r="OQ9" s="51"/>
    </row>
    <row r="10" spans="1:407" ht="24" customHeight="1" x14ac:dyDescent="0.25">
      <c r="A10" s="9"/>
      <c r="B10" s="9"/>
      <c r="C10" s="29"/>
      <c r="D10" s="29"/>
      <c r="E10" s="29"/>
      <c r="F10" s="29"/>
      <c r="G10" s="29"/>
      <c r="H10" s="29"/>
      <c r="I10" s="2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11"/>
      <c r="OC10" s="11"/>
      <c r="OD10" s="39"/>
      <c r="OE10" s="40"/>
      <c r="OF10" s="40"/>
      <c r="OG10" s="40"/>
      <c r="OH10" s="35"/>
      <c r="OI10" s="36">
        <v>7</v>
      </c>
      <c r="OJ10" s="56">
        <f t="shared" si="1"/>
        <v>42070</v>
      </c>
      <c r="OK10" s="62">
        <f t="shared" si="0"/>
        <v>42070</v>
      </c>
      <c r="OL10" s="55" t="s">
        <v>4</v>
      </c>
      <c r="OM10" s="32"/>
      <c r="ON10" s="32"/>
    </row>
    <row r="11" spans="1:407" ht="24" customHeight="1" x14ac:dyDescent="0.25">
      <c r="A11" s="9"/>
      <c r="B11" s="9"/>
      <c r="C11" s="29"/>
      <c r="D11" s="29"/>
      <c r="E11" s="29"/>
      <c r="F11" s="29"/>
      <c r="G11" s="29"/>
      <c r="H11" s="29"/>
      <c r="I11" s="2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11"/>
      <c r="OC11" s="11"/>
      <c r="OD11" s="39"/>
      <c r="OE11" s="40"/>
      <c r="OF11" s="40"/>
      <c r="OG11" s="40"/>
      <c r="OH11" s="35"/>
      <c r="OI11" s="36">
        <v>8</v>
      </c>
      <c r="OJ11" s="56">
        <f t="shared" si="1"/>
        <v>42071</v>
      </c>
      <c r="OK11" s="62">
        <f t="shared" si="0"/>
        <v>42071</v>
      </c>
      <c r="OL11" s="55" t="s">
        <v>7</v>
      </c>
      <c r="OM11" s="32"/>
      <c r="ON11" s="32"/>
    </row>
    <row r="12" spans="1:407" ht="24" customHeight="1" x14ac:dyDescent="0.25">
      <c r="A12" s="9"/>
      <c r="B12" s="9"/>
      <c r="C12" s="29"/>
      <c r="D12" s="29"/>
      <c r="E12" s="29"/>
      <c r="F12" s="29"/>
      <c r="G12" s="29"/>
      <c r="H12" s="29"/>
      <c r="I12" s="2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33"/>
      <c r="OC12" s="33"/>
      <c r="OD12" s="39"/>
      <c r="OE12" s="40"/>
      <c r="OF12" s="40"/>
      <c r="OG12" s="41"/>
      <c r="OH12" s="35"/>
      <c r="OI12" s="36">
        <v>9</v>
      </c>
      <c r="OJ12" s="56">
        <f t="shared" si="1"/>
        <v>42072</v>
      </c>
      <c r="OK12" s="62">
        <f t="shared" si="0"/>
        <v>42072</v>
      </c>
      <c r="OL12" s="55" t="s">
        <v>3</v>
      </c>
      <c r="OM12" s="32"/>
      <c r="ON12" s="32"/>
    </row>
    <row r="13" spans="1:407" ht="24" customHeight="1" x14ac:dyDescent="0.25">
      <c r="A13" s="9"/>
      <c r="B13" s="9"/>
      <c r="C13" s="29"/>
      <c r="D13" s="29"/>
      <c r="E13" s="29"/>
      <c r="F13" s="29"/>
      <c r="G13" s="29"/>
      <c r="H13" s="29"/>
      <c r="I13" s="2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11"/>
      <c r="OC13" s="11"/>
      <c r="OD13" s="39"/>
      <c r="OE13" s="40"/>
      <c r="OF13" s="40"/>
      <c r="OG13" s="40"/>
      <c r="OH13" s="35"/>
      <c r="OI13" s="36">
        <v>10</v>
      </c>
      <c r="OJ13" s="56">
        <f t="shared" si="1"/>
        <v>42073</v>
      </c>
      <c r="OK13" s="62">
        <f t="shared" si="0"/>
        <v>42073</v>
      </c>
      <c r="OL13" s="55" t="s">
        <v>6</v>
      </c>
      <c r="OM13" s="32"/>
      <c r="ON13" s="32"/>
    </row>
    <row r="14" spans="1:407" ht="24" customHeight="1" x14ac:dyDescent="0.25">
      <c r="A14" s="9"/>
      <c r="B14" s="9"/>
      <c r="C14" s="29"/>
      <c r="D14" s="29"/>
      <c r="E14" s="29"/>
      <c r="F14" s="29"/>
      <c r="G14" s="29"/>
      <c r="H14" s="29"/>
      <c r="I14" s="2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11"/>
      <c r="OC14" s="11"/>
      <c r="OD14" s="5"/>
      <c r="OE14" s="5"/>
      <c r="OF14" s="5"/>
      <c r="OG14" s="5"/>
      <c r="OH14" s="35"/>
      <c r="OI14" s="36">
        <v>11</v>
      </c>
      <c r="OJ14" s="56">
        <f t="shared" si="1"/>
        <v>42074</v>
      </c>
      <c r="OK14" s="62">
        <f t="shared" si="0"/>
        <v>42074</v>
      </c>
      <c r="OL14" s="55" t="s">
        <v>4</v>
      </c>
      <c r="OM14" s="32"/>
      <c r="ON14" s="32"/>
    </row>
    <row r="15" spans="1:407" ht="24" customHeight="1" x14ac:dyDescent="0.25">
      <c r="A15" s="9"/>
      <c r="B15" s="9"/>
      <c r="C15" s="29"/>
      <c r="D15" s="29"/>
      <c r="E15" s="29"/>
      <c r="F15" s="29"/>
      <c r="G15" s="29"/>
      <c r="H15" s="29"/>
      <c r="I15" s="2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11"/>
      <c r="OC15" s="33"/>
      <c r="OD15" s="39"/>
      <c r="OE15" s="41"/>
      <c r="OF15" s="41"/>
      <c r="OG15" s="41"/>
      <c r="OH15" s="35"/>
      <c r="OI15" s="36">
        <v>12</v>
      </c>
      <c r="OJ15" s="56">
        <f t="shared" si="1"/>
        <v>42075</v>
      </c>
      <c r="OK15" s="62">
        <f t="shared" si="0"/>
        <v>42075</v>
      </c>
      <c r="OL15" s="57" t="s">
        <v>3</v>
      </c>
      <c r="OM15" s="32"/>
      <c r="ON15" s="32"/>
    </row>
    <row r="16" spans="1:407" ht="24" customHeight="1" x14ac:dyDescent="0.25">
      <c r="A16" s="9"/>
      <c r="B16" s="9"/>
      <c r="C16" s="29"/>
      <c r="D16" s="29"/>
      <c r="E16" s="29"/>
      <c r="F16" s="29"/>
      <c r="G16" s="29"/>
      <c r="H16" s="29"/>
      <c r="I16" s="2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33"/>
      <c r="OC16" s="33"/>
      <c r="OD16" s="39"/>
      <c r="OE16" s="41"/>
      <c r="OF16" s="41"/>
      <c r="OG16" s="41"/>
      <c r="OH16" s="35"/>
      <c r="OI16" s="36">
        <v>13</v>
      </c>
      <c r="OJ16" s="56">
        <f t="shared" si="1"/>
        <v>42076</v>
      </c>
      <c r="OK16" s="62">
        <f t="shared" si="0"/>
        <v>42076</v>
      </c>
      <c r="OL16" s="55" t="s">
        <v>7</v>
      </c>
      <c r="OM16" s="32"/>
      <c r="ON16" s="32"/>
    </row>
    <row r="17" spans="1:404" ht="24" customHeight="1" x14ac:dyDescent="0.25">
      <c r="A17" s="9"/>
      <c r="B17" s="9"/>
      <c r="C17" s="29"/>
      <c r="D17" s="29"/>
      <c r="E17" s="29"/>
      <c r="F17" s="29"/>
      <c r="G17" s="29"/>
      <c r="H17" s="29"/>
      <c r="I17" s="2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33"/>
      <c r="OC17" s="33"/>
      <c r="OD17" s="39"/>
      <c r="OE17" s="41"/>
      <c r="OF17" s="41"/>
      <c r="OG17" s="41"/>
      <c r="OH17" s="35"/>
      <c r="OI17" s="36">
        <v>14</v>
      </c>
      <c r="OJ17" s="56">
        <f t="shared" si="1"/>
        <v>42077</v>
      </c>
      <c r="OK17" s="62">
        <f t="shared" si="0"/>
        <v>42077</v>
      </c>
      <c r="OL17" s="55" t="s">
        <v>6</v>
      </c>
      <c r="OM17" s="32"/>
      <c r="ON17" s="32"/>
    </row>
    <row r="18" spans="1:404" ht="24" customHeight="1" x14ac:dyDescent="0.25">
      <c r="A18" s="9"/>
      <c r="B18" s="9"/>
      <c r="C18" s="29"/>
      <c r="D18" s="29"/>
      <c r="E18" s="29"/>
      <c r="F18" s="29"/>
      <c r="G18" s="29"/>
      <c r="H18" s="29"/>
      <c r="I18" s="2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11"/>
      <c r="OC18" s="11"/>
      <c r="OD18" s="39"/>
      <c r="OE18" s="41"/>
      <c r="OF18" s="41"/>
      <c r="OG18" s="41"/>
      <c r="OH18" s="35"/>
      <c r="OI18" s="36">
        <v>15</v>
      </c>
      <c r="OJ18" s="56">
        <f t="shared" si="1"/>
        <v>42078</v>
      </c>
      <c r="OK18" s="62">
        <f t="shared" si="0"/>
        <v>42078</v>
      </c>
      <c r="OL18" s="55" t="s">
        <v>3</v>
      </c>
      <c r="OM18" s="32"/>
      <c r="ON18" s="32"/>
    </row>
    <row r="19" spans="1:404" ht="24" customHeight="1" x14ac:dyDescent="0.25">
      <c r="A19" s="9"/>
      <c r="B19" s="9"/>
      <c r="C19" s="29"/>
      <c r="D19" s="29"/>
      <c r="E19" s="29"/>
      <c r="F19" s="29"/>
      <c r="G19" s="29"/>
      <c r="H19" s="29"/>
      <c r="I19" s="2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11"/>
      <c r="OC19" s="11"/>
      <c r="OD19" s="39"/>
      <c r="OE19" s="41"/>
      <c r="OF19" s="41"/>
      <c r="OG19" s="41"/>
      <c r="OH19" s="35"/>
      <c r="OI19" s="36">
        <v>16</v>
      </c>
      <c r="OJ19" s="56">
        <f t="shared" si="1"/>
        <v>42079</v>
      </c>
      <c r="OK19" s="62">
        <f t="shared" si="0"/>
        <v>42079</v>
      </c>
      <c r="OL19" s="55" t="s">
        <v>6</v>
      </c>
      <c r="OM19" s="32"/>
      <c r="ON19" s="32"/>
    </row>
    <row r="20" spans="1:404" ht="24" customHeight="1" x14ac:dyDescent="0.25">
      <c r="A20" s="9"/>
      <c r="B20" s="9"/>
      <c r="C20" s="29"/>
      <c r="D20" s="29"/>
      <c r="E20" s="29"/>
      <c r="F20" s="29"/>
      <c r="G20" s="29"/>
      <c r="H20" s="29"/>
      <c r="I20" s="2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11"/>
      <c r="OC20" s="11"/>
      <c r="OD20" s="39"/>
      <c r="OE20" s="41"/>
      <c r="OF20" s="41"/>
      <c r="OG20" s="41"/>
      <c r="OH20" s="35"/>
      <c r="OI20" s="36">
        <v>17</v>
      </c>
      <c r="OJ20" s="56">
        <f t="shared" si="1"/>
        <v>42080</v>
      </c>
      <c r="OK20" s="62">
        <f t="shared" si="0"/>
        <v>42080</v>
      </c>
      <c r="OL20" s="55" t="s">
        <v>4</v>
      </c>
      <c r="OM20" s="32"/>
      <c r="ON20" s="32"/>
    </row>
    <row r="21" spans="1:404" ht="24" customHeight="1" x14ac:dyDescent="0.25">
      <c r="A21" s="9"/>
      <c r="B21" s="9"/>
      <c r="C21" s="29"/>
      <c r="D21" s="29"/>
      <c r="E21" s="29"/>
      <c r="F21" s="29"/>
      <c r="G21" s="29"/>
      <c r="H21" s="29"/>
      <c r="I21" s="2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11"/>
      <c r="OC21" s="11"/>
      <c r="OD21" s="39"/>
      <c r="OE21" s="41"/>
      <c r="OF21" s="41"/>
      <c r="OG21" s="41"/>
      <c r="OH21" s="35"/>
      <c r="OI21" s="36">
        <v>18</v>
      </c>
      <c r="OJ21" s="56">
        <f t="shared" si="1"/>
        <v>42081</v>
      </c>
      <c r="OK21" s="62">
        <f t="shared" si="0"/>
        <v>42081</v>
      </c>
      <c r="OL21" s="57" t="s">
        <v>3</v>
      </c>
      <c r="OM21" s="32"/>
      <c r="ON21" s="32"/>
    </row>
    <row r="22" spans="1:404" ht="24" customHeight="1" x14ac:dyDescent="0.25">
      <c r="A22" s="9"/>
      <c r="B22" s="9"/>
      <c r="C22" s="29"/>
      <c r="D22" s="29"/>
      <c r="E22" s="29"/>
      <c r="F22" s="29"/>
      <c r="G22" s="29"/>
      <c r="H22" s="29"/>
      <c r="I22" s="2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11"/>
      <c r="OC22" s="11"/>
      <c r="OD22" s="11"/>
      <c r="OE22" s="5"/>
      <c r="OF22" s="11"/>
      <c r="OG22" s="11"/>
      <c r="OH22" s="35"/>
      <c r="OI22" s="36">
        <v>19</v>
      </c>
      <c r="OJ22" s="56">
        <f t="shared" si="1"/>
        <v>42082</v>
      </c>
      <c r="OK22" s="62">
        <f t="shared" si="0"/>
        <v>42082</v>
      </c>
      <c r="OL22" s="55" t="s">
        <v>4</v>
      </c>
      <c r="OM22" s="32"/>
      <c r="ON22" s="32"/>
    </row>
    <row r="23" spans="1:404" ht="24" customHeight="1" x14ac:dyDescent="0.25">
      <c r="A23" s="9"/>
      <c r="B23" s="9"/>
      <c r="C23" s="29"/>
      <c r="D23" s="29"/>
      <c r="E23" s="29"/>
      <c r="F23" s="29"/>
      <c r="G23" s="29"/>
      <c r="H23" s="29"/>
      <c r="I23" s="2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11"/>
      <c r="OC23" s="11"/>
      <c r="OD23" s="11"/>
      <c r="OE23" s="5"/>
      <c r="OF23" s="11"/>
      <c r="OG23" s="11"/>
      <c r="OH23" s="35"/>
      <c r="OI23" s="36">
        <v>20</v>
      </c>
      <c r="OJ23" s="56">
        <f t="shared" si="1"/>
        <v>42083</v>
      </c>
      <c r="OK23" s="62">
        <f t="shared" si="0"/>
        <v>42083</v>
      </c>
      <c r="OL23" s="55" t="s">
        <v>6</v>
      </c>
      <c r="OM23" s="32"/>
      <c r="ON23" s="32"/>
    </row>
    <row r="24" spans="1:404" ht="24" customHeight="1" x14ac:dyDescent="0.25">
      <c r="A24" s="9"/>
      <c r="B24" s="9"/>
      <c r="C24" s="29"/>
      <c r="D24" s="29"/>
      <c r="E24" s="29"/>
      <c r="F24" s="29"/>
      <c r="G24" s="29"/>
      <c r="H24" s="29"/>
      <c r="I24" s="22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11"/>
      <c r="OC24" s="11"/>
      <c r="OD24" s="5"/>
      <c r="OE24" s="5"/>
      <c r="OF24" s="5"/>
      <c r="OG24" s="11"/>
      <c r="OH24" s="35"/>
      <c r="OI24" s="36">
        <v>21</v>
      </c>
      <c r="OJ24" s="56">
        <f t="shared" si="1"/>
        <v>42084</v>
      </c>
      <c r="OK24" s="62">
        <f t="shared" si="0"/>
        <v>42084</v>
      </c>
      <c r="OL24" s="55" t="s">
        <v>3</v>
      </c>
      <c r="OM24" s="32"/>
      <c r="ON24" s="32"/>
    </row>
    <row r="25" spans="1:404" ht="24" customHeight="1" x14ac:dyDescent="0.25">
      <c r="A25" s="9"/>
      <c r="B25" s="9"/>
      <c r="C25" s="29"/>
      <c r="D25" s="29"/>
      <c r="E25" s="29"/>
      <c r="F25" s="29"/>
      <c r="G25" s="29"/>
      <c r="H25" s="29"/>
      <c r="I25" s="2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11"/>
      <c r="OC25" s="11"/>
      <c r="OD25" s="42"/>
      <c r="OE25" s="5"/>
      <c r="OF25" s="11"/>
      <c r="OG25" s="11"/>
      <c r="OH25" s="35"/>
      <c r="OI25" s="36">
        <v>22</v>
      </c>
      <c r="OJ25" s="56">
        <f t="shared" si="1"/>
        <v>42085</v>
      </c>
      <c r="OK25" s="62">
        <f t="shared" si="0"/>
        <v>42085</v>
      </c>
      <c r="OL25" s="55" t="s">
        <v>6</v>
      </c>
      <c r="OM25" s="32"/>
      <c r="ON25" s="32"/>
    </row>
    <row r="26" spans="1:404" ht="24" customHeight="1" x14ac:dyDescent="0.25">
      <c r="A26" s="9"/>
      <c r="B26" s="9"/>
      <c r="C26" s="29"/>
      <c r="D26" s="29"/>
      <c r="E26" s="29"/>
      <c r="F26" s="29"/>
      <c r="G26" s="29"/>
      <c r="H26" s="29"/>
      <c r="I26" s="22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11"/>
      <c r="OC26" s="11"/>
      <c r="OD26" s="42"/>
      <c r="OE26" s="5"/>
      <c r="OF26" s="11"/>
      <c r="OG26" s="11"/>
      <c r="OH26" s="35"/>
      <c r="OI26" s="36">
        <v>23</v>
      </c>
      <c r="OJ26" s="56">
        <f t="shared" si="1"/>
        <v>42086</v>
      </c>
      <c r="OK26" s="62">
        <f t="shared" si="0"/>
        <v>42086</v>
      </c>
      <c r="OL26" s="55" t="s">
        <v>4</v>
      </c>
      <c r="OM26" s="32"/>
      <c r="ON26" s="32"/>
    </row>
    <row r="27" spans="1:404" ht="24" customHeight="1" x14ac:dyDescent="0.25">
      <c r="A27" s="9"/>
      <c r="B27" s="9"/>
      <c r="C27" s="29"/>
      <c r="D27" s="29"/>
      <c r="E27" s="29"/>
      <c r="F27" s="29"/>
      <c r="G27" s="29"/>
      <c r="H27" s="29"/>
      <c r="I27" s="2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11"/>
      <c r="OC27" s="11"/>
      <c r="OD27" s="42"/>
      <c r="OE27" s="5"/>
      <c r="OF27" s="11"/>
      <c r="OG27" s="11"/>
      <c r="OH27" s="35"/>
      <c r="OI27" s="36">
        <v>24</v>
      </c>
      <c r="OJ27" s="56">
        <f t="shared" si="1"/>
        <v>42087</v>
      </c>
      <c r="OK27" s="62">
        <f t="shared" si="0"/>
        <v>42087</v>
      </c>
      <c r="OL27" s="57" t="s">
        <v>3</v>
      </c>
      <c r="OM27" s="32"/>
      <c r="ON27" s="32"/>
    </row>
    <row r="28" spans="1:404" ht="24" customHeight="1" x14ac:dyDescent="0.25">
      <c r="A28" s="9"/>
      <c r="B28" s="9"/>
      <c r="C28" s="29"/>
      <c r="D28" s="29"/>
      <c r="E28" s="29"/>
      <c r="F28" s="29"/>
      <c r="G28" s="29"/>
      <c r="H28" s="29"/>
      <c r="I28" s="22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11"/>
      <c r="OC28" s="11"/>
      <c r="OD28" s="42"/>
      <c r="OE28" s="5"/>
      <c r="OF28" s="11"/>
      <c r="OG28" s="11"/>
      <c r="OH28" s="35"/>
      <c r="OI28" s="36">
        <v>25</v>
      </c>
      <c r="OJ28" s="56">
        <f t="shared" si="1"/>
        <v>42088</v>
      </c>
      <c r="OK28" s="62">
        <f t="shared" si="0"/>
        <v>42088</v>
      </c>
      <c r="OL28" s="55" t="s">
        <v>4</v>
      </c>
      <c r="OM28" s="32"/>
      <c r="ON28" s="32"/>
    </row>
    <row r="29" spans="1:404" ht="24" customHeight="1" x14ac:dyDescent="0.25">
      <c r="A29" s="9"/>
      <c r="B29" s="9"/>
      <c r="C29" s="29"/>
      <c r="D29" s="29"/>
      <c r="E29" s="29"/>
      <c r="F29" s="29"/>
      <c r="G29" s="29"/>
      <c r="H29" s="29"/>
      <c r="I29" s="2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11"/>
      <c r="OC29" s="11"/>
      <c r="OD29" s="42"/>
      <c r="OE29" s="5"/>
      <c r="OF29" s="11"/>
      <c r="OG29" s="11"/>
      <c r="OH29" s="35"/>
      <c r="OI29" s="36">
        <v>26</v>
      </c>
      <c r="OJ29" s="56">
        <f t="shared" si="1"/>
        <v>42089</v>
      </c>
      <c r="OK29" s="62">
        <f t="shared" si="0"/>
        <v>42089</v>
      </c>
      <c r="OL29" s="55" t="s">
        <v>6</v>
      </c>
      <c r="OM29" s="32"/>
      <c r="ON29" s="32"/>
    </row>
    <row r="30" spans="1:404" ht="24" customHeight="1" x14ac:dyDescent="0.25">
      <c r="A30" s="9"/>
      <c r="B30" s="9"/>
      <c r="C30" s="29"/>
      <c r="D30" s="29"/>
      <c r="E30" s="29"/>
      <c r="F30" s="29"/>
      <c r="G30" s="29"/>
      <c r="H30" s="29"/>
      <c r="I30" s="22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33"/>
      <c r="OC30" s="33"/>
      <c r="OD30" s="42"/>
      <c r="OE30" s="43"/>
      <c r="OF30" s="43"/>
      <c r="OG30" s="33"/>
      <c r="OH30" s="35"/>
      <c r="OI30" s="36">
        <v>27</v>
      </c>
      <c r="OJ30" s="56">
        <f t="shared" si="1"/>
        <v>42090</v>
      </c>
      <c r="OK30" s="62">
        <f t="shared" si="0"/>
        <v>42090</v>
      </c>
      <c r="OL30" s="55" t="s">
        <v>3</v>
      </c>
      <c r="OM30" s="32"/>
      <c r="ON30" s="32"/>
    </row>
    <row r="31" spans="1:404" ht="24" customHeight="1" x14ac:dyDescent="0.25">
      <c r="A31" s="9"/>
      <c r="B31" s="9"/>
      <c r="C31" s="29"/>
      <c r="D31" s="29"/>
      <c r="E31" s="29"/>
      <c r="F31" s="29"/>
      <c r="G31" s="29"/>
      <c r="H31" s="29"/>
      <c r="I31" s="2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33"/>
      <c r="OC31" s="33"/>
      <c r="OD31" s="42"/>
      <c r="OE31" s="37"/>
      <c r="OF31" s="33"/>
      <c r="OG31" s="33"/>
      <c r="OH31" s="35"/>
      <c r="OI31" s="36">
        <v>28</v>
      </c>
      <c r="OJ31" s="56">
        <f t="shared" si="1"/>
        <v>42091</v>
      </c>
      <c r="OK31" s="62">
        <f t="shared" si="0"/>
        <v>42091</v>
      </c>
      <c r="OL31" s="55" t="s">
        <v>6</v>
      </c>
      <c r="OM31" s="32"/>
      <c r="ON31" s="32"/>
    </row>
    <row r="32" spans="1:404" ht="24" customHeight="1" x14ac:dyDescent="0.25">
      <c r="A32" s="9"/>
      <c r="B32" s="9"/>
      <c r="C32" s="29"/>
      <c r="D32" s="29"/>
      <c r="E32" s="29"/>
      <c r="F32" s="29"/>
      <c r="G32" s="29"/>
      <c r="H32" s="29"/>
      <c r="I32" s="2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33"/>
      <c r="OC32" s="33"/>
      <c r="OD32" s="42"/>
      <c r="OE32" s="37"/>
      <c r="OF32" s="33"/>
      <c r="OG32" s="33"/>
      <c r="OH32" s="35"/>
      <c r="OI32" s="36">
        <v>29</v>
      </c>
      <c r="OJ32" s="56">
        <f>IFERROR(IF(OJ31&gt;EOMONTH($OJ$4,0)-1,"",OJ31+1),"")</f>
        <v>42092</v>
      </c>
      <c r="OK32" s="63">
        <f t="shared" si="0"/>
        <v>42092</v>
      </c>
      <c r="OL32" s="55" t="s">
        <v>4</v>
      </c>
      <c r="OM32" s="32"/>
      <c r="ON32" s="32"/>
    </row>
    <row r="33" spans="1:404" ht="24" customHeight="1" x14ac:dyDescent="0.25">
      <c r="A33" s="9"/>
      <c r="B33" s="9"/>
      <c r="C33" s="44"/>
      <c r="D33" s="44"/>
      <c r="E33" s="44"/>
      <c r="F33" s="44"/>
      <c r="G33" s="44"/>
      <c r="H33" s="44"/>
      <c r="I33" s="44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1"/>
      <c r="OA33" s="11"/>
      <c r="OB33" s="33"/>
      <c r="OC33" s="33"/>
      <c r="OD33" s="42"/>
      <c r="OE33" s="37"/>
      <c r="OF33" s="33"/>
      <c r="OG33" s="33"/>
      <c r="OH33" s="35"/>
      <c r="OI33" s="36">
        <v>30</v>
      </c>
      <c r="OJ33" s="56">
        <f t="shared" ref="OJ33:OJ34" si="2">IFERROR(IF(OJ32&gt;EOMONTH($OJ$4,0)-1,"",OJ32+1),"")</f>
        <v>42093</v>
      </c>
      <c r="OK33" s="63">
        <f t="shared" si="0"/>
        <v>42093</v>
      </c>
      <c r="OL33" s="57" t="s">
        <v>3</v>
      </c>
      <c r="OM33" s="32"/>
      <c r="ON33" s="32"/>
    </row>
    <row r="34" spans="1:404" ht="24" customHeight="1" x14ac:dyDescent="0.25">
      <c r="A34" s="9"/>
      <c r="B34" s="9"/>
      <c r="C34" s="44"/>
      <c r="D34" s="44"/>
      <c r="E34" s="44"/>
      <c r="F34" s="44"/>
      <c r="G34" s="44"/>
      <c r="H34" s="44"/>
      <c r="I34" s="44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1"/>
      <c r="OA34" s="11"/>
      <c r="OB34" s="33"/>
      <c r="OC34" s="33"/>
      <c r="OD34" s="42"/>
      <c r="OE34" s="37"/>
      <c r="OF34" s="33"/>
      <c r="OG34" s="33"/>
      <c r="OH34" s="35"/>
      <c r="OI34" s="36">
        <v>31</v>
      </c>
      <c r="OJ34" s="56">
        <f t="shared" si="2"/>
        <v>42094</v>
      </c>
      <c r="OK34" s="63">
        <f t="shared" si="0"/>
        <v>42094</v>
      </c>
      <c r="OL34" s="55" t="s">
        <v>4</v>
      </c>
      <c r="OM34" s="32"/>
      <c r="ON34" s="32"/>
    </row>
    <row r="35" spans="1:404" x14ac:dyDescent="0.25">
      <c r="A35" s="9"/>
      <c r="B35" s="9"/>
      <c r="C35" s="44"/>
      <c r="D35" s="44"/>
      <c r="E35" s="44"/>
      <c r="F35" s="44"/>
      <c r="G35" s="44"/>
      <c r="H35" s="44"/>
      <c r="I35" s="44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1"/>
      <c r="OA35" s="11"/>
      <c r="OB35" s="11"/>
      <c r="OC35" s="11"/>
      <c r="OD35" s="40"/>
      <c r="OE35" s="5"/>
      <c r="OF35" s="11"/>
      <c r="OG35" s="11"/>
      <c r="OH35" s="1"/>
      <c r="OI35" s="32"/>
      <c r="OJ35" s="45"/>
      <c r="OK35" s="46"/>
      <c r="OL35" s="47"/>
      <c r="OM35" s="32"/>
      <c r="ON35" s="32"/>
    </row>
    <row r="36" spans="1:404" x14ac:dyDescent="0.25">
      <c r="A36" s="9"/>
      <c r="B36" s="9"/>
      <c r="C36" s="44"/>
      <c r="D36" s="44"/>
      <c r="E36" s="44"/>
      <c r="F36" s="44"/>
      <c r="G36" s="44"/>
      <c r="H36" s="44"/>
      <c r="I36" s="44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1"/>
      <c r="OA36" s="48"/>
      <c r="OB36" s="48"/>
      <c r="OC36" s="48"/>
      <c r="OD36" s="40"/>
      <c r="OE36" s="49"/>
      <c r="OF36" s="48"/>
      <c r="OG36" s="48"/>
      <c r="OH36" s="1"/>
      <c r="OI36" s="32"/>
      <c r="OJ36" s="50"/>
      <c r="OK36" s="50"/>
      <c r="OL36" s="47"/>
      <c r="OM36" s="32"/>
      <c r="ON36" s="32"/>
    </row>
  </sheetData>
  <mergeCells count="3">
    <mergeCell ref="C1:D1"/>
    <mergeCell ref="E1:F1"/>
    <mergeCell ref="G1:H1"/>
  </mergeCells>
  <dataValidations count="1">
    <dataValidation type="list" allowBlank="1" showInputMessage="1" showErrorMessage="1" sqref="OL3:OL34">
      <formula1>СписокФИО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95250</xdr:colOff>
                    <xdr:row>0</xdr:row>
                    <xdr:rowOff>0</xdr:rowOff>
                  </from>
                  <to>
                    <xdr:col>1</xdr:col>
                    <xdr:colOff>390525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47625</xdr:rowOff>
                  </from>
                  <to>
                    <xdr:col>396</xdr:col>
                    <xdr:colOff>161925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D2:R41"/>
  <sheetViews>
    <sheetView tabSelected="1" workbookViewId="0">
      <selection activeCell="F4" sqref="F4:F39"/>
    </sheetView>
  </sheetViews>
  <sheetFormatPr defaultRowHeight="15" x14ac:dyDescent="0.25"/>
  <cols>
    <col min="4" max="5" width="9.140625" style="58"/>
    <col min="6" max="6" width="14.28515625" style="58" customWidth="1"/>
    <col min="7" max="7" width="19.28515625" style="58" customWidth="1"/>
    <col min="8" max="9" width="9.140625" style="58"/>
  </cols>
  <sheetData>
    <row r="2" spans="4:18" x14ac:dyDescent="0.25">
      <c r="F2" s="58" t="s">
        <v>5</v>
      </c>
      <c r="G2" s="58" t="str">
        <f>РАСПИСАНИЕ!OE1</f>
        <v>Март</v>
      </c>
    </row>
    <row r="4" spans="4:18" ht="18.75" customHeight="1" x14ac:dyDescent="0.25">
      <c r="D4" s="59">
        <f>INDEX(РАСПИСАНИЕ!OI$4:OI$35,IF(WEEKDAY($E3)=1,32,COUNTIF($E$3:$E3,"&gt;0")+1))</f>
        <v>1</v>
      </c>
      <c r="E4" s="60">
        <f>INDEX(РАСПИСАНИЕ!OJ$4:OJ$35,IF(WEEKDAY($E3)=1,32,COUNTIF($E$3:$E3,"&gt;0")+1))</f>
        <v>42064</v>
      </c>
      <c r="F4" s="66">
        <f>INDEX(РАСПИСАНИЕ!OK$4:OK$35,IF(WEEKDAY($E3)=1,32,COUNTIF($E$3:$E3,"&gt;0")+1))</f>
        <v>42064</v>
      </c>
      <c r="G4" s="59" t="str">
        <f>INDEX(РАСПИСАНИЕ!OL$4:OL$35,IF(WEEKDAY($E3)=1,32,COUNTIF($E$3:$E3,"&gt;0")+1))</f>
        <v>Петров С.А.</v>
      </c>
      <c r="J4" s="65" t="s">
        <v>8</v>
      </c>
      <c r="K4" s="65"/>
      <c r="L4" s="65"/>
      <c r="M4" s="65"/>
      <c r="N4" s="65"/>
      <c r="O4" s="65"/>
      <c r="P4" s="65"/>
      <c r="Q4" s="65"/>
      <c r="R4" s="65"/>
    </row>
    <row r="5" spans="4:18" ht="18.75" customHeight="1" x14ac:dyDescent="0.25">
      <c r="D5" s="59">
        <f>INDEX(РАСПИСАНИЕ!OI$4:OI$35,IF(WEEKDAY($E4)=1,32,COUNTIF($E$3:$E4,"&gt;0")+1))</f>
        <v>0</v>
      </c>
      <c r="E5" s="60">
        <f>INDEX(РАСПИСАНИЕ!OJ$4:OJ$35,IF(WEEKDAY($E4)=1,32,COUNTIF($E$3:$E4,"&gt;0")+1))</f>
        <v>0</v>
      </c>
      <c r="F5" s="66">
        <f>INDEX(РАСПИСАНИЕ!OK$4:OK$35,IF(WEEKDAY($E4)=1,32,COUNTIF($E$3:$E4,"&gt;0")+1))</f>
        <v>0</v>
      </c>
      <c r="G5" s="59">
        <f>INDEX(РАСПИСАНИЕ!OL$4:OL$35,IF(WEEKDAY($E4)=1,32,COUNTIF($E$3:$E4,"&gt;0")+1))</f>
        <v>0</v>
      </c>
      <c r="J5" s="65"/>
      <c r="K5" s="65"/>
      <c r="L5" s="65"/>
      <c r="M5" s="65"/>
      <c r="N5" s="65"/>
      <c r="O5" s="65"/>
      <c r="P5" s="65"/>
      <c r="Q5" s="65"/>
      <c r="R5" s="65"/>
    </row>
    <row r="6" spans="4:18" ht="18.75" customHeight="1" x14ac:dyDescent="0.25">
      <c r="D6" s="59">
        <f>INDEX(РАСПИСАНИЕ!OI$4:OI$35,IF(WEEKDAY($E5)=1,32,COUNTIF($E$3:$E5,"&gt;0")+1))</f>
        <v>2</v>
      </c>
      <c r="E6" s="60">
        <f>INDEX(РАСПИСАНИЕ!OJ$4:OJ$35,IF(WEEKDAY($E5)=1,32,COUNTIF($E$3:$E5,"&gt;0")+1))</f>
        <v>42065</v>
      </c>
      <c r="F6" s="66">
        <f>INDEX(РАСПИСАНИЕ!OK$4:OK$35,IF(WEEKDAY($E5)=1,32,COUNTIF($E$3:$E5,"&gt;0")+1))</f>
        <v>42065</v>
      </c>
      <c r="G6" s="59" t="str">
        <f>INDEX(РАСПИСАНИЕ!OL$4:OL$35,IF(WEEKDAY($E5)=1,32,COUNTIF($E$3:$E5,"&gt;0")+1))</f>
        <v>Сидоров С.А.</v>
      </c>
      <c r="J6" s="65"/>
      <c r="K6" s="65"/>
      <c r="L6" s="65"/>
      <c r="M6" s="65"/>
      <c r="N6" s="65"/>
      <c r="O6" s="65"/>
      <c r="P6" s="65"/>
      <c r="Q6" s="65"/>
      <c r="R6" s="65"/>
    </row>
    <row r="7" spans="4:18" ht="18.75" customHeight="1" x14ac:dyDescent="0.25">
      <c r="D7" s="59">
        <f>INDEX(РАСПИСАНИЕ!OI$4:OI$35,IF(WEEKDAY($E6)=1,32,COUNTIF($E$3:$E6,"&gt;0")+1))</f>
        <v>3</v>
      </c>
      <c r="E7" s="60">
        <f>INDEX(РАСПИСАНИЕ!OJ$4:OJ$35,IF(WEEKDAY($E6)=1,32,COUNTIF($E$3:$E6,"&gt;0")+1))</f>
        <v>42066</v>
      </c>
      <c r="F7" s="66">
        <f>INDEX(РАСПИСАНИЕ!OK$4:OK$35,IF(WEEKDAY($E6)=1,32,COUNTIF($E$3:$E6,"&gt;0")+1))</f>
        <v>42066</v>
      </c>
      <c r="G7" s="59" t="str">
        <f>INDEX(РАСПИСАНИЕ!OL$4:OL$35,IF(WEEKDAY($E6)=1,32,COUNTIF($E$3:$E6,"&gt;0")+1))</f>
        <v>Иванова С.А.</v>
      </c>
      <c r="J7" s="65"/>
      <c r="K7" s="65"/>
      <c r="L7" s="65"/>
      <c r="M7" s="65"/>
      <c r="N7" s="65"/>
      <c r="O7" s="65"/>
      <c r="P7" s="65"/>
      <c r="Q7" s="65"/>
      <c r="R7" s="65"/>
    </row>
    <row r="8" spans="4:18" ht="18.75" customHeight="1" x14ac:dyDescent="0.25">
      <c r="D8" s="59">
        <f>INDEX(РАСПИСАНИЕ!OI$4:OI$35,IF(WEEKDAY($E7)=1,32,COUNTIF($E$3:$E7,"&gt;0")+1))</f>
        <v>4</v>
      </c>
      <c r="E8" s="60">
        <f>INDEX(РАСПИСАНИЕ!OJ$4:OJ$35,IF(WEEKDAY($E7)=1,32,COUNTIF($E$3:$E7,"&gt;0")+1))</f>
        <v>42067</v>
      </c>
      <c r="F8" s="66">
        <f>INDEX(РАСПИСАНИЕ!OK$4:OK$35,IF(WEEKDAY($E7)=1,32,COUNTIF($E$3:$E7,"&gt;0")+1))</f>
        <v>42067</v>
      </c>
      <c r="G8" s="59" t="str">
        <f>INDEX(РАСПИСАНИЕ!OL$4:OL$35,IF(WEEKDAY($E7)=1,32,COUNTIF($E$3:$E7,"&gt;0")+1))</f>
        <v>Пушкин А.С.</v>
      </c>
      <c r="J8" s="65"/>
      <c r="K8" s="65"/>
      <c r="L8" s="65"/>
      <c r="M8" s="65"/>
      <c r="N8" s="65"/>
      <c r="O8" s="65"/>
      <c r="P8" s="65"/>
      <c r="Q8" s="65"/>
      <c r="R8" s="65"/>
    </row>
    <row r="9" spans="4:18" ht="18.75" customHeight="1" x14ac:dyDescent="0.25">
      <c r="D9" s="59">
        <f>INDEX(РАСПИСАНИЕ!OI$4:OI$35,IF(WEEKDAY($E8)=1,32,COUNTIF($E$3:$E8,"&gt;0")+1))</f>
        <v>5</v>
      </c>
      <c r="E9" s="60">
        <f>INDEX(РАСПИСАНИЕ!OJ$4:OJ$35,IF(WEEKDAY($E8)=1,32,COUNTIF($E$3:$E8,"&gt;0")+1))</f>
        <v>42068</v>
      </c>
      <c r="F9" s="66">
        <f>INDEX(РАСПИСАНИЕ!OK$4:OK$35,IF(WEEKDAY($E8)=1,32,COUNTIF($E$3:$E8,"&gt;0")+1))</f>
        <v>42068</v>
      </c>
      <c r="G9" s="59" t="str">
        <f>INDEX(РАСПИСАНИЕ!OL$4:OL$35,IF(WEEKDAY($E8)=1,32,COUNTIF($E$3:$E8,"&gt;0")+1))</f>
        <v>Петров С.А.</v>
      </c>
    </row>
    <row r="10" spans="4:18" ht="18.75" customHeight="1" x14ac:dyDescent="0.25">
      <c r="D10" s="59">
        <f>INDEX(РАСПИСАНИЕ!OI$4:OI$35,IF(WEEKDAY($E9)=1,32,COUNTIF($E$3:$E9,"&gt;0")+1))</f>
        <v>6</v>
      </c>
      <c r="E10" s="60">
        <f>INDEX(РАСПИСАНИЕ!OJ$4:OJ$35,IF(WEEKDAY($E9)=1,32,COUNTIF($E$3:$E9,"&gt;0")+1))</f>
        <v>42069</v>
      </c>
      <c r="F10" s="66">
        <f>INDEX(РАСПИСАНИЕ!OK$4:OK$35,IF(WEEKDAY($E9)=1,32,COUNTIF($E$3:$E9,"&gt;0")+1))</f>
        <v>42069</v>
      </c>
      <c r="G10" s="59" t="str">
        <f>INDEX(РАСПИСАНИЕ!OL$4:OL$35,IF(WEEKDAY($E9)=1,32,COUNTIF($E$3:$E9,"&gt;0")+1))</f>
        <v>Иванова С.А.</v>
      </c>
    </row>
    <row r="11" spans="4:18" ht="18.75" customHeight="1" x14ac:dyDescent="0.25">
      <c r="D11" s="59">
        <f>INDEX(РАСПИСАНИЕ!OI$4:OI$35,IF(WEEKDAY($E10)=1,32,COUNTIF($E$3:$E10,"&gt;0")+1))</f>
        <v>7</v>
      </c>
      <c r="E11" s="60">
        <f>INDEX(РАСПИСАНИЕ!OJ$4:OJ$35,IF(WEEKDAY($E10)=1,32,COUNTIF($E$3:$E10,"&gt;0")+1))</f>
        <v>42070</v>
      </c>
      <c r="F11" s="66">
        <f>INDEX(РАСПИСАНИЕ!OK$4:OK$35,IF(WEEKDAY($E10)=1,32,COUNTIF($E$3:$E10,"&gt;0")+1))</f>
        <v>42070</v>
      </c>
      <c r="G11" s="59" t="str">
        <f>INDEX(РАСПИСАНИЕ!OL$4:OL$35,IF(WEEKDAY($E10)=1,32,COUNTIF($E$3:$E10,"&gt;0")+1))</f>
        <v>Петров С.А.</v>
      </c>
    </row>
    <row r="12" spans="4:18" ht="18.75" customHeight="1" x14ac:dyDescent="0.25">
      <c r="D12" s="59">
        <f>INDEX(РАСПИСАНИЕ!OI$4:OI$35,IF(WEEKDAY($E11)=1,32,COUNTIF($E$3:$E11,"&gt;0")+1))</f>
        <v>8</v>
      </c>
      <c r="E12" s="60">
        <f>INDEX(РАСПИСАНИЕ!OJ$4:OJ$35,IF(WEEKDAY($E11)=1,32,COUNTIF($E$3:$E11,"&gt;0")+1))</f>
        <v>42071</v>
      </c>
      <c r="F12" s="66">
        <f>INDEX(РАСПИСАНИЕ!OK$4:OK$35,IF(WEEKDAY($E11)=1,32,COUNTIF($E$3:$E11,"&gt;0")+1))</f>
        <v>42071</v>
      </c>
      <c r="G12" s="59" t="str">
        <f>INDEX(РАСПИСАНИЕ!OL$4:OL$35,IF(WEEKDAY($E11)=1,32,COUNTIF($E$3:$E11,"&gt;0")+1))</f>
        <v>Пушкин А.С.</v>
      </c>
    </row>
    <row r="13" spans="4:18" ht="18.75" customHeight="1" x14ac:dyDescent="0.25">
      <c r="D13" s="59">
        <f>INDEX(РАСПИСАНИЕ!OI$4:OI$35,IF(WEEKDAY($E12)=1,32,COUNTIF($E$3:$E12,"&gt;0")+1))</f>
        <v>0</v>
      </c>
      <c r="E13" s="60">
        <f>INDEX(РАСПИСАНИЕ!OJ$4:OJ$35,IF(WEEKDAY($E12)=1,32,COUNTIF($E$3:$E12,"&gt;0")+1))</f>
        <v>0</v>
      </c>
      <c r="F13" s="66">
        <f>INDEX(РАСПИСАНИЕ!OK$4:OK$35,IF(WEEKDAY($E12)=1,32,COUNTIF($E$3:$E12,"&gt;0")+1))</f>
        <v>0</v>
      </c>
      <c r="G13" s="59">
        <f>INDEX(РАСПИСАНИЕ!OL$4:OL$35,IF(WEEKDAY($E12)=1,32,COUNTIF($E$3:$E12,"&gt;0")+1))</f>
        <v>0</v>
      </c>
    </row>
    <row r="14" spans="4:18" ht="18.75" customHeight="1" x14ac:dyDescent="0.25">
      <c r="D14" s="59">
        <f>INDEX(РАСПИСАНИЕ!OI$4:OI$35,IF(WEEKDAY($E13)=1,32,COUNTIF($E$3:$E13,"&gt;0")+1))</f>
        <v>9</v>
      </c>
      <c r="E14" s="60">
        <f>INDEX(РАСПИСАНИЕ!OJ$4:OJ$35,IF(WEEKDAY($E13)=1,32,COUNTIF($E$3:$E13,"&gt;0")+1))</f>
        <v>42072</v>
      </c>
      <c r="F14" s="66">
        <f>INDEX(РАСПИСАНИЕ!OK$4:OK$35,IF(WEEKDAY($E13)=1,32,COUNTIF($E$3:$E13,"&gt;0")+1))</f>
        <v>42072</v>
      </c>
      <c r="G14" s="59" t="str">
        <f>INDEX(РАСПИСАНИЕ!OL$4:OL$35,IF(WEEKDAY($E13)=1,32,COUNTIF($E$3:$E13,"&gt;0")+1))</f>
        <v>Иванова С.А.</v>
      </c>
    </row>
    <row r="15" spans="4:18" ht="18.75" customHeight="1" x14ac:dyDescent="0.25">
      <c r="D15" s="59">
        <f>INDEX(РАСПИСАНИЕ!OI$4:OI$35,IF(WEEKDAY($E14)=1,32,COUNTIF($E$3:$E14,"&gt;0")+1))</f>
        <v>10</v>
      </c>
      <c r="E15" s="60">
        <f>INDEX(РАСПИСАНИЕ!OJ$4:OJ$35,IF(WEEKDAY($E14)=1,32,COUNTIF($E$3:$E14,"&gt;0")+1))</f>
        <v>42073</v>
      </c>
      <c r="F15" s="66">
        <f>INDEX(РАСПИСАНИЕ!OK$4:OK$35,IF(WEEKDAY($E14)=1,32,COUNTIF($E$3:$E14,"&gt;0")+1))</f>
        <v>42073</v>
      </c>
      <c r="G15" s="59" t="str">
        <f>INDEX(РАСПИСАНИЕ!OL$4:OL$35,IF(WEEKDAY($E14)=1,32,COUNTIF($E$3:$E14,"&gt;0")+1))</f>
        <v>Сидоров С.А.</v>
      </c>
    </row>
    <row r="16" spans="4:18" ht="18.75" customHeight="1" x14ac:dyDescent="0.25">
      <c r="D16" s="59">
        <f>INDEX(РАСПИСАНИЕ!OI$4:OI$35,IF(WEEKDAY($E15)=1,32,COUNTIF($E$3:$E15,"&gt;0")+1))</f>
        <v>11</v>
      </c>
      <c r="E16" s="60">
        <f>INDEX(РАСПИСАНИЕ!OJ$4:OJ$35,IF(WEEKDAY($E15)=1,32,COUNTIF($E$3:$E15,"&gt;0")+1))</f>
        <v>42074</v>
      </c>
      <c r="F16" s="66">
        <f>INDEX(РАСПИСАНИЕ!OK$4:OK$35,IF(WEEKDAY($E15)=1,32,COUNTIF($E$3:$E15,"&gt;0")+1))</f>
        <v>42074</v>
      </c>
      <c r="G16" s="59" t="str">
        <f>INDEX(РАСПИСАНИЕ!OL$4:OL$35,IF(WEEKDAY($E15)=1,32,COUNTIF($E$3:$E15,"&gt;0")+1))</f>
        <v>Петров С.А.</v>
      </c>
    </row>
    <row r="17" spans="4:7" ht="18.75" customHeight="1" x14ac:dyDescent="0.25">
      <c r="D17" s="59">
        <f>INDEX(РАСПИСАНИЕ!OI$4:OI$35,IF(WEEKDAY($E16)=1,32,COUNTIF($E$3:$E16,"&gt;0")+1))</f>
        <v>12</v>
      </c>
      <c r="E17" s="60">
        <f>INDEX(РАСПИСАНИЕ!OJ$4:OJ$35,IF(WEEKDAY($E16)=1,32,COUNTIF($E$3:$E16,"&gt;0")+1))</f>
        <v>42075</v>
      </c>
      <c r="F17" s="66">
        <f>INDEX(РАСПИСАНИЕ!OK$4:OK$35,IF(WEEKDAY($E16)=1,32,COUNTIF($E$3:$E16,"&gt;0")+1))</f>
        <v>42075</v>
      </c>
      <c r="G17" s="59" t="str">
        <f>INDEX(РАСПИСАНИЕ!OL$4:OL$35,IF(WEEKDAY($E16)=1,32,COUNTIF($E$3:$E16,"&gt;0")+1))</f>
        <v>Иванова С.А.</v>
      </c>
    </row>
    <row r="18" spans="4:7" ht="18.75" customHeight="1" x14ac:dyDescent="0.25">
      <c r="D18" s="59">
        <f>INDEX(РАСПИСАНИЕ!OI$4:OI$35,IF(WEEKDAY($E17)=1,32,COUNTIF($E$3:$E17,"&gt;0")+1))</f>
        <v>13</v>
      </c>
      <c r="E18" s="60">
        <f>INDEX(РАСПИСАНИЕ!OJ$4:OJ$35,IF(WEEKDAY($E17)=1,32,COUNTIF($E$3:$E17,"&gt;0")+1))</f>
        <v>42076</v>
      </c>
      <c r="F18" s="66">
        <f>INDEX(РАСПИСАНИЕ!OK$4:OK$35,IF(WEEKDAY($E17)=1,32,COUNTIF($E$3:$E17,"&gt;0")+1))</f>
        <v>42076</v>
      </c>
      <c r="G18" s="59" t="str">
        <f>INDEX(РАСПИСАНИЕ!OL$4:OL$35,IF(WEEKDAY($E17)=1,32,COUNTIF($E$3:$E17,"&gt;0")+1))</f>
        <v>Пушкин А.С.</v>
      </c>
    </row>
    <row r="19" spans="4:7" ht="18.75" customHeight="1" x14ac:dyDescent="0.25">
      <c r="D19" s="59">
        <f>INDEX(РАСПИСАНИЕ!OI$4:OI$35,IF(WEEKDAY($E18)=1,32,COUNTIF($E$3:$E18,"&gt;0")+1))</f>
        <v>14</v>
      </c>
      <c r="E19" s="60">
        <f>INDEX(РАСПИСАНИЕ!OJ$4:OJ$35,IF(WEEKDAY($E18)=1,32,COUNTIF($E$3:$E18,"&gt;0")+1))</f>
        <v>42077</v>
      </c>
      <c r="F19" s="66">
        <f>INDEX(РАСПИСАНИЕ!OK$4:OK$35,IF(WEEKDAY($E18)=1,32,COUNTIF($E$3:$E18,"&gt;0")+1))</f>
        <v>42077</v>
      </c>
      <c r="G19" s="59" t="str">
        <f>INDEX(РАСПИСАНИЕ!OL$4:OL$35,IF(WEEKDAY($E18)=1,32,COUNTIF($E$3:$E18,"&gt;0")+1))</f>
        <v>Сидоров С.А.</v>
      </c>
    </row>
    <row r="20" spans="4:7" ht="18.75" customHeight="1" x14ac:dyDescent="0.25">
      <c r="D20" s="59">
        <f>INDEX(РАСПИСАНИЕ!OI$4:OI$35,IF(WEEKDAY($E19)=1,32,COUNTIF($E$3:$E19,"&gt;0")+1))</f>
        <v>15</v>
      </c>
      <c r="E20" s="60">
        <f>INDEX(РАСПИСАНИЕ!OJ$4:OJ$35,IF(WEEKDAY($E19)=1,32,COUNTIF($E$3:$E19,"&gt;0")+1))</f>
        <v>42078</v>
      </c>
      <c r="F20" s="66">
        <f>INDEX(РАСПИСАНИЕ!OK$4:OK$35,IF(WEEKDAY($E19)=1,32,COUNTIF($E$3:$E19,"&gt;0")+1))</f>
        <v>42078</v>
      </c>
      <c r="G20" s="59" t="str">
        <f>INDEX(РАСПИСАНИЕ!OL$4:OL$35,IF(WEEKDAY($E19)=1,32,COUNTIF($E$3:$E19,"&gt;0")+1))</f>
        <v>Иванова С.А.</v>
      </c>
    </row>
    <row r="21" spans="4:7" ht="18.75" customHeight="1" x14ac:dyDescent="0.25">
      <c r="D21" s="59">
        <f>INDEX(РАСПИСАНИЕ!OI$4:OI$35,IF(WEEKDAY($E20)=1,32,COUNTIF($E$3:$E20,"&gt;0")+1))</f>
        <v>0</v>
      </c>
      <c r="E21" s="60">
        <f>INDEX(РАСПИСАНИЕ!OJ$4:OJ$35,IF(WEEKDAY($E20)=1,32,COUNTIF($E$3:$E20,"&gt;0")+1))</f>
        <v>0</v>
      </c>
      <c r="F21" s="66">
        <f>INDEX(РАСПИСАНИЕ!OK$4:OK$35,IF(WEEKDAY($E20)=1,32,COUNTIF($E$3:$E20,"&gt;0")+1))</f>
        <v>0</v>
      </c>
      <c r="G21" s="59">
        <f>INDEX(РАСПИСАНИЕ!OL$4:OL$35,IF(WEEKDAY($E20)=1,32,COUNTIF($E$3:$E20,"&gt;0")+1))</f>
        <v>0</v>
      </c>
    </row>
    <row r="22" spans="4:7" ht="18.75" customHeight="1" x14ac:dyDescent="0.25">
      <c r="D22" s="59">
        <f>INDEX(РАСПИСАНИЕ!OI$4:OI$35,IF(WEEKDAY($E21)=1,32,COUNTIF($E$3:$E21,"&gt;0")+1))</f>
        <v>16</v>
      </c>
      <c r="E22" s="60">
        <f>INDEX(РАСПИСАНИЕ!OJ$4:OJ$35,IF(WEEKDAY($E21)=1,32,COUNTIF($E$3:$E21,"&gt;0")+1))</f>
        <v>42079</v>
      </c>
      <c r="F22" s="66">
        <f>INDEX(РАСПИСАНИЕ!OK$4:OK$35,IF(WEEKDAY($E21)=1,32,COUNTIF($E$3:$E21,"&gt;0")+1))</f>
        <v>42079</v>
      </c>
      <c r="G22" s="59" t="str">
        <f>INDEX(РАСПИСАНИЕ!OL$4:OL$35,IF(WEEKDAY($E21)=1,32,COUNTIF($E$3:$E21,"&gt;0")+1))</f>
        <v>Сидоров С.А.</v>
      </c>
    </row>
    <row r="23" spans="4:7" ht="18.75" customHeight="1" x14ac:dyDescent="0.25">
      <c r="D23" s="59">
        <f>INDEX(РАСПИСАНИЕ!OI$4:OI$35,IF(WEEKDAY($E22)=1,32,COUNTIF($E$3:$E22,"&gt;0")+1))</f>
        <v>17</v>
      </c>
      <c r="E23" s="60">
        <f>INDEX(РАСПИСАНИЕ!OJ$4:OJ$35,IF(WEEKDAY($E22)=1,32,COUNTIF($E$3:$E22,"&gt;0")+1))</f>
        <v>42080</v>
      </c>
      <c r="F23" s="66">
        <f>INDEX(РАСПИСАНИЕ!OK$4:OK$35,IF(WEEKDAY($E22)=1,32,COUNTIF($E$3:$E22,"&gt;0")+1))</f>
        <v>42080</v>
      </c>
      <c r="G23" s="59" t="str">
        <f>INDEX(РАСПИСАНИЕ!OL$4:OL$35,IF(WEEKDAY($E22)=1,32,COUNTIF($E$3:$E22,"&gt;0")+1))</f>
        <v>Петров С.А.</v>
      </c>
    </row>
    <row r="24" spans="4:7" ht="18.75" customHeight="1" x14ac:dyDescent="0.25">
      <c r="D24" s="59">
        <f>INDEX(РАСПИСАНИЕ!OI$4:OI$35,IF(WEEKDAY($E23)=1,32,COUNTIF($E$3:$E23,"&gt;0")+1))</f>
        <v>18</v>
      </c>
      <c r="E24" s="60">
        <f>INDEX(РАСПИСАНИЕ!OJ$4:OJ$35,IF(WEEKDAY($E23)=1,32,COUNTIF($E$3:$E23,"&gt;0")+1))</f>
        <v>42081</v>
      </c>
      <c r="F24" s="66">
        <f>INDEX(РАСПИСАНИЕ!OK$4:OK$35,IF(WEEKDAY($E23)=1,32,COUNTIF($E$3:$E23,"&gt;0")+1))</f>
        <v>42081</v>
      </c>
      <c r="G24" s="59" t="str">
        <f>INDEX(РАСПИСАНИЕ!OL$4:OL$35,IF(WEEKDAY($E23)=1,32,COUNTIF($E$3:$E23,"&gt;0")+1))</f>
        <v>Иванова С.А.</v>
      </c>
    </row>
    <row r="25" spans="4:7" ht="18.75" customHeight="1" x14ac:dyDescent="0.25">
      <c r="D25" s="59">
        <f>INDEX(РАСПИСАНИЕ!OI$4:OI$35,IF(WEEKDAY($E24)=1,32,COUNTIF($E$3:$E24,"&gt;0")+1))</f>
        <v>19</v>
      </c>
      <c r="E25" s="60">
        <f>INDEX(РАСПИСАНИЕ!OJ$4:OJ$35,IF(WEEKDAY($E24)=1,32,COUNTIF($E$3:$E24,"&gt;0")+1))</f>
        <v>42082</v>
      </c>
      <c r="F25" s="66">
        <f>INDEX(РАСПИСАНИЕ!OK$4:OK$35,IF(WEEKDAY($E24)=1,32,COUNTIF($E$3:$E24,"&gt;0")+1))</f>
        <v>42082</v>
      </c>
      <c r="G25" s="59" t="str">
        <f>INDEX(РАСПИСАНИЕ!OL$4:OL$35,IF(WEEKDAY($E24)=1,32,COUNTIF($E$3:$E24,"&gt;0")+1))</f>
        <v>Петров С.А.</v>
      </c>
    </row>
    <row r="26" spans="4:7" ht="18.75" customHeight="1" x14ac:dyDescent="0.25">
      <c r="D26" s="59">
        <f>INDEX(РАСПИСАНИЕ!OI$4:OI$35,IF(WEEKDAY($E25)=1,32,COUNTIF($E$3:$E25,"&gt;0")+1))</f>
        <v>20</v>
      </c>
      <c r="E26" s="60">
        <f>INDEX(РАСПИСАНИЕ!OJ$4:OJ$35,IF(WEEKDAY($E25)=1,32,COUNTIF($E$3:$E25,"&gt;0")+1))</f>
        <v>42083</v>
      </c>
      <c r="F26" s="66">
        <f>INDEX(РАСПИСАНИЕ!OK$4:OK$35,IF(WEEKDAY($E25)=1,32,COUNTIF($E$3:$E25,"&gt;0")+1))</f>
        <v>42083</v>
      </c>
      <c r="G26" s="59" t="str">
        <f>INDEX(РАСПИСАНИЕ!OL$4:OL$35,IF(WEEKDAY($E25)=1,32,COUNTIF($E$3:$E25,"&gt;0")+1))</f>
        <v>Сидоров С.А.</v>
      </c>
    </row>
    <row r="27" spans="4:7" ht="18.75" customHeight="1" x14ac:dyDescent="0.25">
      <c r="D27" s="59">
        <f>INDEX(РАСПИСАНИЕ!OI$4:OI$35,IF(WEEKDAY($E26)=1,32,COUNTIF($E$3:$E26,"&gt;0")+1))</f>
        <v>21</v>
      </c>
      <c r="E27" s="60">
        <f>INDEX(РАСПИСАНИЕ!OJ$4:OJ$35,IF(WEEKDAY($E26)=1,32,COUNTIF($E$3:$E26,"&gt;0")+1))</f>
        <v>42084</v>
      </c>
      <c r="F27" s="66">
        <f>INDEX(РАСПИСАНИЕ!OK$4:OK$35,IF(WEEKDAY($E26)=1,32,COUNTIF($E$3:$E26,"&gt;0")+1))</f>
        <v>42084</v>
      </c>
      <c r="G27" s="59" t="str">
        <f>INDEX(РАСПИСАНИЕ!OL$4:OL$35,IF(WEEKDAY($E26)=1,32,COUNTIF($E$3:$E26,"&gt;0")+1))</f>
        <v>Иванова С.А.</v>
      </c>
    </row>
    <row r="28" spans="4:7" ht="18.75" customHeight="1" x14ac:dyDescent="0.25">
      <c r="D28" s="59">
        <f>INDEX(РАСПИСАНИЕ!OI$4:OI$35,IF(WEEKDAY($E27)=1,32,COUNTIF($E$3:$E27,"&gt;0")+1))</f>
        <v>22</v>
      </c>
      <c r="E28" s="60">
        <f>INDEX(РАСПИСАНИЕ!OJ$4:OJ$35,IF(WEEKDAY($E27)=1,32,COUNTIF($E$3:$E27,"&gt;0")+1))</f>
        <v>42085</v>
      </c>
      <c r="F28" s="66">
        <f>INDEX(РАСПИСАНИЕ!OK$4:OK$35,IF(WEEKDAY($E27)=1,32,COUNTIF($E$3:$E27,"&gt;0")+1))</f>
        <v>42085</v>
      </c>
      <c r="G28" s="59" t="str">
        <f>INDEX(РАСПИСАНИЕ!OL$4:OL$35,IF(WEEKDAY($E27)=1,32,COUNTIF($E$3:$E27,"&gt;0")+1))</f>
        <v>Сидоров С.А.</v>
      </c>
    </row>
    <row r="29" spans="4:7" ht="18.75" customHeight="1" x14ac:dyDescent="0.25">
      <c r="D29" s="59">
        <f>INDEX(РАСПИСАНИЕ!OI$4:OI$35,IF(WEEKDAY($E28)=1,32,COUNTIF($E$3:$E28,"&gt;0")+1))</f>
        <v>0</v>
      </c>
      <c r="E29" s="60">
        <f>INDEX(РАСПИСАНИЕ!OJ$4:OJ$35,IF(WEEKDAY($E28)=1,32,COUNTIF($E$3:$E28,"&gt;0")+1))</f>
        <v>0</v>
      </c>
      <c r="F29" s="66">
        <f>INDEX(РАСПИСАНИЕ!OK$4:OK$35,IF(WEEKDAY($E28)=1,32,COUNTIF($E$3:$E28,"&gt;0")+1))</f>
        <v>0</v>
      </c>
      <c r="G29" s="59">
        <f>INDEX(РАСПИСАНИЕ!OL$4:OL$35,IF(WEEKDAY($E28)=1,32,COUNTIF($E$3:$E28,"&gt;0")+1))</f>
        <v>0</v>
      </c>
    </row>
    <row r="30" spans="4:7" ht="18.75" customHeight="1" x14ac:dyDescent="0.25">
      <c r="D30" s="59">
        <f>INDEX(РАСПИСАНИЕ!OI$4:OI$35,IF(WEEKDAY($E29)=1,32,COUNTIF($E$3:$E29,"&gt;0")+1))</f>
        <v>23</v>
      </c>
      <c r="E30" s="60">
        <f>INDEX(РАСПИСАНИЕ!OJ$4:OJ$35,IF(WEEKDAY($E29)=1,32,COUNTIF($E$3:$E29,"&gt;0")+1))</f>
        <v>42086</v>
      </c>
      <c r="F30" s="66">
        <f>INDEX(РАСПИСАНИЕ!OK$4:OK$35,IF(WEEKDAY($E29)=1,32,COUNTIF($E$3:$E29,"&gt;0")+1))</f>
        <v>42086</v>
      </c>
      <c r="G30" s="59" t="str">
        <f>INDEX(РАСПИСАНИЕ!OL$4:OL$35,IF(WEEKDAY($E29)=1,32,COUNTIF($E$3:$E29,"&gt;0")+1))</f>
        <v>Петров С.А.</v>
      </c>
    </row>
    <row r="31" spans="4:7" ht="18.75" customHeight="1" x14ac:dyDescent="0.25">
      <c r="D31" s="59">
        <f>INDEX(РАСПИСАНИЕ!OI$4:OI$35,IF(WEEKDAY($E30)=1,32,COUNTIF($E$3:$E30,"&gt;0")+1))</f>
        <v>24</v>
      </c>
      <c r="E31" s="60">
        <f>INDEX(РАСПИСАНИЕ!OJ$4:OJ$35,IF(WEEKDAY($E30)=1,32,COUNTIF($E$3:$E30,"&gt;0")+1))</f>
        <v>42087</v>
      </c>
      <c r="F31" s="66">
        <f>INDEX(РАСПИСАНИЕ!OK$4:OK$35,IF(WEEKDAY($E30)=1,32,COUNTIF($E$3:$E30,"&gt;0")+1))</f>
        <v>42087</v>
      </c>
      <c r="G31" s="59" t="str">
        <f>INDEX(РАСПИСАНИЕ!OL$4:OL$35,IF(WEEKDAY($E30)=1,32,COUNTIF($E$3:$E30,"&gt;0")+1))</f>
        <v>Иванова С.А.</v>
      </c>
    </row>
    <row r="32" spans="4:7" ht="18.75" customHeight="1" x14ac:dyDescent="0.25">
      <c r="D32" s="59">
        <f>INDEX(РАСПИСАНИЕ!OI$4:OI$35,IF(WEEKDAY($E31)=1,32,COUNTIF($E$3:$E31,"&gt;0")+1))</f>
        <v>25</v>
      </c>
      <c r="E32" s="60">
        <f>INDEX(РАСПИСАНИЕ!OJ$4:OJ$35,IF(WEEKDAY($E31)=1,32,COUNTIF($E$3:$E31,"&gt;0")+1))</f>
        <v>42088</v>
      </c>
      <c r="F32" s="66">
        <f>INDEX(РАСПИСАНИЕ!OK$4:OK$35,IF(WEEKDAY($E31)=1,32,COUNTIF($E$3:$E31,"&gt;0")+1))</f>
        <v>42088</v>
      </c>
      <c r="G32" s="59" t="str">
        <f>INDEX(РАСПИСАНИЕ!OL$4:OL$35,IF(WEEKDAY($E31)=1,32,COUNTIF($E$3:$E31,"&gt;0")+1))</f>
        <v>Петров С.А.</v>
      </c>
    </row>
    <row r="33" spans="4:7" ht="18.75" customHeight="1" x14ac:dyDescent="0.25">
      <c r="D33" s="59">
        <f>INDEX(РАСПИСАНИЕ!OI$4:OI$35,IF(WEEKDAY($E32)=1,32,COUNTIF($E$3:$E32,"&gt;0")+1))</f>
        <v>26</v>
      </c>
      <c r="E33" s="60">
        <f>INDEX(РАСПИСАНИЕ!OJ$4:OJ$35,IF(WEEKDAY($E32)=1,32,COUNTIF($E$3:$E32,"&gt;0")+1))</f>
        <v>42089</v>
      </c>
      <c r="F33" s="66">
        <f>INDEX(РАСПИСАНИЕ!OK$4:OK$35,IF(WEEKDAY($E32)=1,32,COUNTIF($E$3:$E32,"&gt;0")+1))</f>
        <v>42089</v>
      </c>
      <c r="G33" s="59" t="str">
        <f>INDEX(РАСПИСАНИЕ!OL$4:OL$35,IF(WEEKDAY($E32)=1,32,COUNTIF($E$3:$E32,"&gt;0")+1))</f>
        <v>Сидоров С.А.</v>
      </c>
    </row>
    <row r="34" spans="4:7" ht="18.75" customHeight="1" x14ac:dyDescent="0.25">
      <c r="D34" s="59">
        <f>INDEX(РАСПИСАНИЕ!OI$4:OI$35,IF(WEEKDAY($E33)=1,32,COUNTIF($E$3:$E33,"&gt;0")+1))</f>
        <v>27</v>
      </c>
      <c r="E34" s="60">
        <f>INDEX(РАСПИСАНИЕ!OJ$4:OJ$35,IF(WEEKDAY($E33)=1,32,COUNTIF($E$3:$E33,"&gt;0")+1))</f>
        <v>42090</v>
      </c>
      <c r="F34" s="66">
        <f>INDEX(РАСПИСАНИЕ!OK$4:OK$35,IF(WEEKDAY($E33)=1,32,COUNTIF($E$3:$E33,"&gt;0")+1))</f>
        <v>42090</v>
      </c>
      <c r="G34" s="59" t="str">
        <f>INDEX(РАСПИСАНИЕ!OL$4:OL$35,IF(WEEKDAY($E33)=1,32,COUNTIF($E$3:$E33,"&gt;0")+1))</f>
        <v>Иванова С.А.</v>
      </c>
    </row>
    <row r="35" spans="4:7" ht="18.75" customHeight="1" x14ac:dyDescent="0.25">
      <c r="D35" s="59">
        <f>INDEX(РАСПИСАНИЕ!OI$4:OI$35,IF(WEEKDAY($E34)=1,32,COUNTIF($E$3:$E34,"&gt;0")+1))</f>
        <v>28</v>
      </c>
      <c r="E35" s="60">
        <f>INDEX(РАСПИСАНИЕ!OJ$4:OJ$35,IF(WEEKDAY($E34)=1,32,COUNTIF($E$3:$E34,"&gt;0")+1))</f>
        <v>42091</v>
      </c>
      <c r="F35" s="66">
        <f>INDEX(РАСПИСАНИЕ!OK$4:OK$35,IF(WEEKDAY($E34)=1,32,COUNTIF($E$3:$E34,"&gt;0")+1))</f>
        <v>42091</v>
      </c>
      <c r="G35" s="59" t="str">
        <f>INDEX(РАСПИСАНИЕ!OL$4:OL$35,IF(WEEKDAY($E34)=1,32,COUNTIF($E$3:$E34,"&gt;0")+1))</f>
        <v>Сидоров С.А.</v>
      </c>
    </row>
    <row r="36" spans="4:7" ht="18.75" customHeight="1" x14ac:dyDescent="0.25">
      <c r="D36" s="59">
        <f>INDEX(РАСПИСАНИЕ!OI$4:OI$35,IF(WEEKDAY($E35)=1,32,COUNTIF($E$3:$E35,"&gt;0")+1))</f>
        <v>29</v>
      </c>
      <c r="E36" s="60">
        <f>INDEX(РАСПИСАНИЕ!OJ$4:OJ$35,IF(WEEKDAY($E35)=1,32,COUNTIF($E$3:$E35,"&gt;0")+1))</f>
        <v>42092</v>
      </c>
      <c r="F36" s="66">
        <f>INDEX(РАСПИСАНИЕ!OK$4:OK$35,IF(WEEKDAY($E35)=1,32,COUNTIF($E$3:$E35,"&gt;0")+1))</f>
        <v>42092</v>
      </c>
      <c r="G36" s="59" t="str">
        <f>INDEX(РАСПИСАНИЕ!OL$4:OL$35,IF(WEEKDAY($E35)=1,32,COUNTIF($E$3:$E35,"&gt;0")+1))</f>
        <v>Петров С.А.</v>
      </c>
    </row>
    <row r="37" spans="4:7" ht="18.75" customHeight="1" x14ac:dyDescent="0.25">
      <c r="D37" s="59">
        <f>INDEX(РАСПИСАНИЕ!OI$4:OI$35,IF(WEEKDAY($E36)=1,32,COUNTIF($E$3:$E36,"&gt;0")+1))</f>
        <v>0</v>
      </c>
      <c r="E37" s="60">
        <f>INDEX(РАСПИСАНИЕ!OJ$4:OJ$35,IF(WEEKDAY($E36)=1,32,COUNTIF($E$3:$E36,"&gt;0")+1))</f>
        <v>0</v>
      </c>
      <c r="F37" s="66">
        <f>INDEX(РАСПИСАНИЕ!OK$4:OK$35,IF(WEEKDAY($E36)=1,32,COUNTIF($E$3:$E36,"&gt;0")+1))</f>
        <v>0</v>
      </c>
      <c r="G37" s="59">
        <f>INDEX(РАСПИСАНИЕ!OL$4:OL$35,IF(WEEKDAY($E36)=1,32,COUNTIF($E$3:$E36,"&gt;0")+1))</f>
        <v>0</v>
      </c>
    </row>
    <row r="38" spans="4:7" ht="18.75" customHeight="1" x14ac:dyDescent="0.25">
      <c r="D38" s="59">
        <f>INDEX(РАСПИСАНИЕ!OI$4:OI$35,IF(WEEKDAY($E37)=1,32,COUNTIF($E$3:$E37,"&gt;0")+1))</f>
        <v>30</v>
      </c>
      <c r="E38" s="60">
        <f>INDEX(РАСПИСАНИЕ!OJ$4:OJ$35,IF(WEEKDAY($E37)=1,32,COUNTIF($E$3:$E37,"&gt;0")+1))</f>
        <v>42093</v>
      </c>
      <c r="F38" s="66">
        <f>INDEX(РАСПИСАНИЕ!OK$4:OK$35,IF(WEEKDAY($E37)=1,32,COUNTIF($E$3:$E37,"&gt;0")+1))</f>
        <v>42093</v>
      </c>
      <c r="G38" s="59" t="str">
        <f>INDEX(РАСПИСАНИЕ!OL$4:OL$35,IF(WEEKDAY($E37)=1,32,COUNTIF($E$3:$E37,"&gt;0")+1))</f>
        <v>Иванова С.А.</v>
      </c>
    </row>
    <row r="39" spans="4:7" x14ac:dyDescent="0.25">
      <c r="D39" s="59">
        <f>INDEX(РАСПИСАНИЕ!OI$4:OI$35,IF(WEEKDAY($E38)=1,32,COUNTIF($E$3:$E38,"&gt;0")+1))</f>
        <v>31</v>
      </c>
      <c r="E39" s="60">
        <f>INDEX(РАСПИСАНИЕ!OJ$4:OJ$35,IF(WEEKDAY($E38)=1,32,COUNTIF($E$3:$E38,"&gt;0")+1))</f>
        <v>42094</v>
      </c>
      <c r="F39" s="66">
        <f>INDEX(РАСПИСАНИЕ!OK$4:OK$35,IF(WEEKDAY($E38)=1,32,COUNTIF($E$3:$E38,"&gt;0")+1))</f>
        <v>42094</v>
      </c>
      <c r="G39" s="59" t="str">
        <f>INDEX(РАСПИСАНИЕ!OL$4:OL$35,IF(WEEKDAY($E38)=1,32,COUNTIF($E$3:$E38,"&gt;0")+1))</f>
        <v>Петров С.А.</v>
      </c>
    </row>
    <row r="40" spans="4:7" x14ac:dyDescent="0.25">
      <c r="D40" s="59"/>
      <c r="E40" s="60"/>
      <c r="F40" s="59"/>
      <c r="G40" s="59"/>
    </row>
    <row r="41" spans="4:7" x14ac:dyDescent="0.25">
      <c r="D41" s="59"/>
      <c r="E41" s="60"/>
      <c r="F41" s="59"/>
      <c r="G41" s="59"/>
    </row>
  </sheetData>
  <mergeCells count="1">
    <mergeCell ref="J4:R8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1</xdr:row>
                    <xdr:rowOff>152400</xdr:rowOff>
                  </from>
                  <to>
                    <xdr:col>2</xdr:col>
                    <xdr:colOff>514350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график в печать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_Boroda_</cp:lastModifiedBy>
  <dcterms:created xsi:type="dcterms:W3CDTF">2015-05-22T13:59:06Z</dcterms:created>
  <dcterms:modified xsi:type="dcterms:W3CDTF">2015-06-20T15:53:08Z</dcterms:modified>
</cp:coreProperties>
</file>