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195" windowHeight="92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64" i="1"/>
  <c r="H6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4"/>
  <c r="H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4"/>
  <c r="G3"/>
  <c r="F6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4"/>
  <c r="F3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</calcChain>
</file>

<file path=xl/sharedStrings.xml><?xml version="1.0" encoding="utf-8"?>
<sst xmlns="http://schemas.openxmlformats.org/spreadsheetml/2006/main" count="100" uniqueCount="100">
  <si>
    <t>№</t>
  </si>
  <si>
    <t>Артикул</t>
  </si>
  <si>
    <t>Товар</t>
  </si>
  <si>
    <t>Кол-во</t>
  </si>
  <si>
    <t>307688</t>
  </si>
  <si>
    <t>Котел iroVIT VKO 408/5 (N=30-40 кВт)</t>
  </si>
  <si>
    <t>300655</t>
  </si>
  <si>
    <t>VRC 420 S регулятор отопления</t>
  </si>
  <si>
    <t>305960</t>
  </si>
  <si>
    <t>Группа безопасности водонагревателя для VIH 120...200</t>
  </si>
  <si>
    <t>307591</t>
  </si>
  <si>
    <t>Группа безопасности (Atmovit)</t>
  </si>
  <si>
    <t>306257</t>
  </si>
  <si>
    <t>Датчик бойлера (Atmovit)</t>
  </si>
  <si>
    <t>305953</t>
  </si>
  <si>
    <t>Присоед компл VIH</t>
  </si>
  <si>
    <t>305957</t>
  </si>
  <si>
    <t>Присоединение циркул. линии с насосом</t>
  </si>
  <si>
    <t>302042</t>
  </si>
  <si>
    <t>Универсальный анод с электропитанием</t>
  </si>
  <si>
    <t>4110915 (4092210)</t>
  </si>
  <si>
    <t>Wilo-Star-Z 15</t>
  </si>
  <si>
    <t>Комнатный регулятор программ Instat 2</t>
  </si>
  <si>
    <t>Комнатный регулятор программ Instat 6</t>
  </si>
  <si>
    <t>Комнатный регулятор биметаллический</t>
  </si>
  <si>
    <t>Комнатный регулятор мембранный</t>
  </si>
  <si>
    <t>Комнатный регулятор мембранный с позолоченными контактами (TLO)</t>
  </si>
  <si>
    <t>Комнатный регулятор программ Siemens RDE 10.1</t>
  </si>
  <si>
    <t>Комнатный регулятор мембранный SD2000 PROTHERM</t>
  </si>
  <si>
    <t>Комнатный регулятор TERMOLINK P (Ebus)-Пантера тип 18 + наст. ЛЕВ</t>
  </si>
  <si>
    <t>Комнатный регулятор TERMOLINK S (вкл./выкл.)</t>
  </si>
  <si>
    <t>Комнатный регулятор TERMOLINK B (Ebus) - Пантера тип 18 + наст. ЛЕВ</t>
  </si>
  <si>
    <t>Датчик наружной температуры  S010075 (для Пантеры, тип 18)</t>
  </si>
  <si>
    <t>Датчик наружной температуры  S010075 (для наст. котлов  KLZ, KKZ,KLOM, тип 17)</t>
  </si>
  <si>
    <t>Комплект дымовых труб d 60/100 мм-1м S3</t>
  </si>
  <si>
    <t>Отвод прямоугольный d 60/100 мм О1</t>
  </si>
  <si>
    <t>Комплект безопасности - II</t>
  </si>
  <si>
    <t>Клапан безопасности Caleffi 554 для котлов DLO</t>
  </si>
  <si>
    <t>0020081855 (1555)</t>
  </si>
  <si>
    <t>0020035408</t>
  </si>
  <si>
    <t>0020035407</t>
  </si>
  <si>
    <t>0020035406</t>
  </si>
  <si>
    <t>0020040797</t>
  </si>
  <si>
    <t>4180</t>
  </si>
  <si>
    <t>2805</t>
  </si>
  <si>
    <t>2841</t>
  </si>
  <si>
    <t xml:space="preserve">4829 </t>
  </si>
  <si>
    <t>0020049308</t>
  </si>
  <si>
    <t>Комплект для горизонтального дымохода  DN 60/100  длиной 800 мм (отвод 90°, хомут, декоративные манжеты)</t>
  </si>
  <si>
    <t>Телескопический комплект для горизонтального дымохода  DN 60/100  длиной 450-650 мм (отвод 90°, хомут, манжеты)</t>
  </si>
  <si>
    <t>Удлинительная труба  DN 60/100  длиной 500 мм в комплекте с хомутом</t>
  </si>
  <si>
    <t>Удлинительная труба  DN 60/100  длиной 1000 мм в комплекте с хомутом</t>
  </si>
  <si>
    <t>Удлинительная труба  DN 60/100  длиной 2000 мм в комплекте с хомутом</t>
  </si>
  <si>
    <t>Отвод 90°  DN 60/100 в комплекте с соединительным хомутом</t>
  </si>
  <si>
    <t>Отвод 45°  DN 60/100 белый  (2 шт) в комплекте с соединительным хомутом</t>
  </si>
  <si>
    <t>Комплект дымохода для концентрической системы  DN 60/100  длиной 740 мм (отвод 90°, хомут, декоративные манжеты) используется для поквартирного отопления</t>
  </si>
  <si>
    <t>Адаптер для перехода с DN 60 на DN 80,  забор воздуха из помещения</t>
  </si>
  <si>
    <t>Разделительный адаптер с DN  60/100 на две трубы DN 80</t>
  </si>
  <si>
    <t>VR 30/2  Коммутационный модуль для котлов c интерфейсом «7-8-9»</t>
  </si>
  <si>
    <t>VR 31  Коммутационный модуль для котлов GP210</t>
  </si>
  <si>
    <t>Штекер  для подключения котлов серии  GP210-77...191, VK/7.</t>
  </si>
  <si>
    <t>Провода  для подключения котлов серии  GP210-77...191, VK/7.</t>
  </si>
  <si>
    <t>VR 60  Смесительный модуль к VRC 630/2  .</t>
  </si>
  <si>
    <t>VR 55  Настенный адаптер для монтажа центрального блока VRC 630/2</t>
  </si>
  <si>
    <t>VR 90  Прибор дистанционного управления для VRC 630.</t>
  </si>
  <si>
    <t>VRТ 30  Термостат помещения  220 В для напольных котлов.</t>
  </si>
  <si>
    <t>VRТ 40 Комнатный регулятор температуры  для настенных котлов.</t>
  </si>
  <si>
    <t>VRC 9642  Накладной термостат диапазон установки +10...90°С (230В, 15А).</t>
  </si>
  <si>
    <t>VRC 683 силовое реле  для встраивания в щиток (230В, 15А).</t>
  </si>
  <si>
    <t>Датчик водонагревателя к автоматике VRC 410S, 420S, VRT 390.</t>
  </si>
  <si>
    <t>Датчик опрокидывания тяги   (дооснащение котлов atmoCRAFT).</t>
  </si>
  <si>
    <t>Группа безопасности котла  atmoVIT  состоит из манометра, воздухоотводчика, клапана на 3 бар. Rp1/2.</t>
  </si>
  <si>
    <t>Группа безопасности для подключения  водонагревателей  объемом до 200л на 10 бар.</t>
  </si>
  <si>
    <t>Группа безопасности для подключения водонагревателей  объемом более 200л на 10 бар.</t>
  </si>
  <si>
    <t>VRM 3 - 3/4  Трехходовой смеситель на 3/4.</t>
  </si>
  <si>
    <t>VRM 3 - 1   Трехходовой смеситель на 1.</t>
  </si>
  <si>
    <t>VRM 3 - 1 -1/4  Трехходовой смеситель на 1 1/4.</t>
  </si>
  <si>
    <t>VRM  Электропривод для трехходового и четырехходового  смесителей.</t>
  </si>
  <si>
    <t>Устройство слежения за мин давлением газа   (2,5-50 мбар).</t>
  </si>
  <si>
    <t>Тройник Rp  ¾"   устройства слежения за min давлением газа.</t>
  </si>
  <si>
    <t>Переходник R 3/4" x R ¼"   устройство слежения за min давлением газа.</t>
  </si>
  <si>
    <t xml:space="preserve">Комплект для встраивания трехходового вентиля  к котлу VU 240-3 </t>
  </si>
  <si>
    <t>0020003985</t>
  </si>
  <si>
    <t>0020040079</t>
  </si>
  <si>
    <t>009 642</t>
  </si>
  <si>
    <t>000 683</t>
  </si>
  <si>
    <t>009 233</t>
  </si>
  <si>
    <t>009 234</t>
  </si>
  <si>
    <t>009 237</t>
  </si>
  <si>
    <t>05-0507</t>
  </si>
  <si>
    <t>45-8314</t>
  </si>
  <si>
    <t>45-8315</t>
  </si>
  <si>
    <t>ИТОГО:</t>
  </si>
  <si>
    <t>Закуп Цена</t>
  </si>
  <si>
    <t>Закуп Сумма</t>
  </si>
  <si>
    <t>РОЗН СУММА</t>
  </si>
  <si>
    <t>ИТОГО ПРИБЫЛЬ</t>
  </si>
  <si>
    <t>РОЗН ЦЕНА</t>
  </si>
  <si>
    <t>ИТОГО ПРИБЫЛЬ % заполнить формулой</t>
  </si>
  <si>
    <t>РОЗНИЧНУЮ ЦЕНУ ПОСТАВИТЬ ТАКУЮ ЧТОБЫ ПРИБЫЛЬ ОТНОСИТЕЛЬНО НЕЁ БЫЛА 13%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</si>
</sst>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top" wrapText="1"/>
    </xf>
    <xf numFmtId="0" fontId="4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5" fillId="3" borderId="0" xfId="0" applyFont="1" applyFill="1" applyAlignment="1">
      <alignment horizontal="center"/>
    </xf>
    <xf numFmtId="0" fontId="6" fillId="3" borderId="1" xfId="0" applyFont="1" applyFill="1" applyBorder="1"/>
    <xf numFmtId="0" fontId="6" fillId="0" borderId="0" xfId="0" applyFont="1"/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/>
  </cellXfs>
  <cellStyles count="2">
    <cellStyle name="Обычный" xfId="0" builtinId="0"/>
    <cellStyle name="Обычный_VAILLANT с ценами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workbookViewId="0">
      <selection activeCell="N11" sqref="N11"/>
    </sheetView>
  </sheetViews>
  <sheetFormatPr defaultRowHeight="12.75"/>
  <cols>
    <col min="2" max="2" width="11.7109375" customWidth="1"/>
    <col min="3" max="3" width="52" customWidth="1"/>
    <col min="7" max="7" width="15.7109375" customWidth="1"/>
  </cols>
  <sheetData>
    <row r="1" spans="1:8" ht="15.75">
      <c r="A1" s="10" t="s">
        <v>99</v>
      </c>
      <c r="B1" s="10"/>
      <c r="C1" s="10"/>
      <c r="D1" s="10"/>
      <c r="E1" s="10"/>
      <c r="F1" s="10"/>
      <c r="G1" s="10"/>
      <c r="H1" s="10"/>
    </row>
    <row r="2" spans="1:8" ht="25.5">
      <c r="A2" s="7" t="s">
        <v>0</v>
      </c>
      <c r="B2" s="7" t="s">
        <v>1</v>
      </c>
      <c r="C2" s="7" t="s">
        <v>2</v>
      </c>
      <c r="D2" s="7" t="s">
        <v>93</v>
      </c>
      <c r="E2" s="7" t="s">
        <v>3</v>
      </c>
      <c r="F2" s="7" t="s">
        <v>94</v>
      </c>
      <c r="G2" s="8" t="s">
        <v>97</v>
      </c>
      <c r="H2" s="8" t="s">
        <v>95</v>
      </c>
    </row>
    <row r="3" spans="1:8">
      <c r="A3" s="2">
        <v>1</v>
      </c>
      <c r="B3" s="1" t="s">
        <v>4</v>
      </c>
      <c r="C3" s="1" t="s">
        <v>5</v>
      </c>
      <c r="D3" s="2">
        <v>53075.01</v>
      </c>
      <c r="E3" s="2">
        <v>1</v>
      </c>
      <c r="F3" s="13">
        <f>SUM(D3*E3)</f>
        <v>53075.01</v>
      </c>
      <c r="G3" s="14">
        <f>SUM(D3*113%)</f>
        <v>59974.761299999998</v>
      </c>
      <c r="H3" s="14">
        <f>SUM(G3*E3)</f>
        <v>59974.761299999998</v>
      </c>
    </row>
    <row r="4" spans="1:8">
      <c r="A4" s="2">
        <v>2</v>
      </c>
      <c r="B4" s="1" t="s">
        <v>6</v>
      </c>
      <c r="C4" s="1" t="s">
        <v>7</v>
      </c>
      <c r="D4" s="2">
        <v>16198.61</v>
      </c>
      <c r="E4" s="2">
        <v>1</v>
      </c>
      <c r="F4" s="13">
        <f>SUM(D4*E4)</f>
        <v>16198.61</v>
      </c>
      <c r="G4" s="14">
        <f>SUM(D4*113%)</f>
        <v>18304.4293</v>
      </c>
      <c r="H4" s="14">
        <f>SUM(G4*E4)</f>
        <v>18304.4293</v>
      </c>
    </row>
    <row r="5" spans="1:8">
      <c r="A5" s="2">
        <v>3</v>
      </c>
      <c r="B5" s="1" t="s">
        <v>8</v>
      </c>
      <c r="C5" s="1" t="s">
        <v>9</v>
      </c>
      <c r="D5" s="2">
        <v>1584.94</v>
      </c>
      <c r="E5" s="2">
        <v>4</v>
      </c>
      <c r="F5" s="13">
        <f t="shared" ref="F5:F61" si="0">SUM(D5*E5)</f>
        <v>6339.76</v>
      </c>
      <c r="G5" s="14">
        <f t="shared" ref="G5:G61" si="1">SUM(D5*113%)</f>
        <v>1790.9821999999999</v>
      </c>
      <c r="H5" s="14">
        <f t="shared" ref="H5:H61" si="2">SUM(G5*E5)</f>
        <v>7163.9287999999997</v>
      </c>
    </row>
    <row r="6" spans="1:8">
      <c r="A6" s="2">
        <v>4</v>
      </c>
      <c r="B6" s="1" t="s">
        <v>10</v>
      </c>
      <c r="C6" s="1" t="s">
        <v>11</v>
      </c>
      <c r="D6" s="2">
        <v>2552.02</v>
      </c>
      <c r="E6" s="2">
        <v>3</v>
      </c>
      <c r="F6" s="13">
        <f t="shared" si="0"/>
        <v>7656.0599999999995</v>
      </c>
      <c r="G6" s="14">
        <f t="shared" si="1"/>
        <v>2883.7825999999995</v>
      </c>
      <c r="H6" s="14">
        <f t="shared" si="2"/>
        <v>8651.3477999999996</v>
      </c>
    </row>
    <row r="7" spans="1:8">
      <c r="A7" s="2">
        <v>5</v>
      </c>
      <c r="B7" s="1" t="s">
        <v>12</v>
      </c>
      <c r="C7" s="1" t="s">
        <v>13</v>
      </c>
      <c r="D7" s="2">
        <v>359.97</v>
      </c>
      <c r="E7" s="2">
        <v>2</v>
      </c>
      <c r="F7" s="13">
        <f t="shared" si="0"/>
        <v>719.94</v>
      </c>
      <c r="G7" s="14">
        <f t="shared" si="1"/>
        <v>406.76609999999999</v>
      </c>
      <c r="H7" s="14">
        <f t="shared" si="2"/>
        <v>813.53219999999999</v>
      </c>
    </row>
    <row r="8" spans="1:8">
      <c r="A8" s="2">
        <v>6</v>
      </c>
      <c r="B8" s="1" t="s">
        <v>14</v>
      </c>
      <c r="C8" s="1" t="s">
        <v>15</v>
      </c>
      <c r="D8" s="2">
        <v>11336.34</v>
      </c>
      <c r="E8" s="2">
        <v>2</v>
      </c>
      <c r="F8" s="13">
        <f t="shared" si="0"/>
        <v>22672.68</v>
      </c>
      <c r="G8" s="14">
        <f t="shared" si="1"/>
        <v>12810.064199999999</v>
      </c>
      <c r="H8" s="14">
        <f t="shared" si="2"/>
        <v>25620.128399999998</v>
      </c>
    </row>
    <row r="9" spans="1:8">
      <c r="A9" s="2">
        <v>7</v>
      </c>
      <c r="B9" s="1" t="s">
        <v>16</v>
      </c>
      <c r="C9" s="1" t="s">
        <v>17</v>
      </c>
      <c r="D9" s="2">
        <v>5533.85</v>
      </c>
      <c r="E9" s="2">
        <v>1</v>
      </c>
      <c r="F9" s="13">
        <f t="shared" si="0"/>
        <v>5533.85</v>
      </c>
      <c r="G9" s="14">
        <f t="shared" si="1"/>
        <v>6253.2505000000001</v>
      </c>
      <c r="H9" s="14">
        <f t="shared" si="2"/>
        <v>6253.2505000000001</v>
      </c>
    </row>
    <row r="10" spans="1:8">
      <c r="A10" s="2">
        <v>8</v>
      </c>
      <c r="B10" s="1" t="s">
        <v>18</v>
      </c>
      <c r="C10" s="1" t="s">
        <v>19</v>
      </c>
      <c r="D10" s="2">
        <v>8129.59</v>
      </c>
      <c r="E10" s="2">
        <v>2</v>
      </c>
      <c r="F10" s="13">
        <f t="shared" si="0"/>
        <v>16259.18</v>
      </c>
      <c r="G10" s="14">
        <f t="shared" si="1"/>
        <v>9186.4367000000002</v>
      </c>
      <c r="H10" s="14">
        <f t="shared" si="2"/>
        <v>18372.8734</v>
      </c>
    </row>
    <row r="11" spans="1:8" ht="25.5">
      <c r="A11" s="2">
        <v>9</v>
      </c>
      <c r="B11" s="1" t="s">
        <v>20</v>
      </c>
      <c r="C11" s="1" t="s">
        <v>21</v>
      </c>
      <c r="D11" s="2">
        <v>5068</v>
      </c>
      <c r="E11" s="2">
        <v>1</v>
      </c>
      <c r="F11" s="13">
        <f t="shared" si="0"/>
        <v>5068</v>
      </c>
      <c r="G11" s="14">
        <f t="shared" si="1"/>
        <v>5726.8399999999992</v>
      </c>
      <c r="H11" s="14">
        <f t="shared" si="2"/>
        <v>5726.8399999999992</v>
      </c>
    </row>
    <row r="12" spans="1:8">
      <c r="A12" s="3">
        <f>A11+1</f>
        <v>10</v>
      </c>
      <c r="B12" s="3">
        <v>1554</v>
      </c>
      <c r="C12" s="3" t="s">
        <v>22</v>
      </c>
      <c r="D12" s="4">
        <v>2803.5</v>
      </c>
      <c r="E12" s="5">
        <v>3</v>
      </c>
      <c r="F12" s="13">
        <f t="shared" si="0"/>
        <v>8410.5</v>
      </c>
      <c r="G12" s="14">
        <f t="shared" si="1"/>
        <v>3167.9549999999999</v>
      </c>
      <c r="H12" s="14">
        <f t="shared" si="2"/>
        <v>9503.8649999999998</v>
      </c>
    </row>
    <row r="13" spans="1:8" ht="25.5">
      <c r="A13" s="3">
        <f t="shared" ref="A13:A61" si="3">A12+1</f>
        <v>11</v>
      </c>
      <c r="B13" s="3" t="s">
        <v>38</v>
      </c>
      <c r="C13" s="3" t="s">
        <v>23</v>
      </c>
      <c r="D13" s="4">
        <v>4939.5</v>
      </c>
      <c r="E13" s="5">
        <v>2</v>
      </c>
      <c r="F13" s="13">
        <f t="shared" si="0"/>
        <v>9879</v>
      </c>
      <c r="G13" s="14">
        <f t="shared" si="1"/>
        <v>5581.6349999999993</v>
      </c>
      <c r="H13" s="14">
        <f t="shared" si="2"/>
        <v>11163.269999999999</v>
      </c>
    </row>
    <row r="14" spans="1:8">
      <c r="A14" s="3">
        <f t="shared" si="3"/>
        <v>12</v>
      </c>
      <c r="B14" s="3">
        <v>1560</v>
      </c>
      <c r="C14" s="3" t="s">
        <v>24</v>
      </c>
      <c r="D14" s="4">
        <v>756.5</v>
      </c>
      <c r="E14" s="5">
        <v>1</v>
      </c>
      <c r="F14" s="13">
        <f t="shared" si="0"/>
        <v>756.5</v>
      </c>
      <c r="G14" s="14">
        <f t="shared" si="1"/>
        <v>854.84499999999991</v>
      </c>
      <c r="H14" s="14">
        <f t="shared" si="2"/>
        <v>854.84499999999991</v>
      </c>
    </row>
    <row r="15" spans="1:8">
      <c r="A15" s="3">
        <f t="shared" si="3"/>
        <v>13</v>
      </c>
      <c r="B15" s="3">
        <v>1567</v>
      </c>
      <c r="C15" s="3" t="s">
        <v>25</v>
      </c>
      <c r="D15" s="4">
        <v>667.5</v>
      </c>
      <c r="E15" s="5">
        <v>2</v>
      </c>
      <c r="F15" s="13">
        <f t="shared" si="0"/>
        <v>1335</v>
      </c>
      <c r="G15" s="14">
        <f t="shared" si="1"/>
        <v>754.27499999999998</v>
      </c>
      <c r="H15" s="14">
        <f t="shared" si="2"/>
        <v>1508.55</v>
      </c>
    </row>
    <row r="16" spans="1:8" ht="25.5">
      <c r="A16" s="3">
        <f t="shared" si="3"/>
        <v>14</v>
      </c>
      <c r="B16" s="3">
        <v>1568</v>
      </c>
      <c r="C16" s="3" t="s">
        <v>26</v>
      </c>
      <c r="D16" s="4">
        <v>756.5</v>
      </c>
      <c r="E16" s="5">
        <v>3</v>
      </c>
      <c r="F16" s="13">
        <f t="shared" si="0"/>
        <v>2269.5</v>
      </c>
      <c r="G16" s="14">
        <f t="shared" si="1"/>
        <v>854.84499999999991</v>
      </c>
      <c r="H16" s="14">
        <f t="shared" si="2"/>
        <v>2564.5349999999999</v>
      </c>
    </row>
    <row r="17" spans="1:8">
      <c r="A17" s="3">
        <f t="shared" si="3"/>
        <v>15</v>
      </c>
      <c r="B17" s="3">
        <v>4258</v>
      </c>
      <c r="C17" s="3" t="s">
        <v>27</v>
      </c>
      <c r="D17" s="4">
        <v>4049.5</v>
      </c>
      <c r="E17" s="5">
        <v>4</v>
      </c>
      <c r="F17" s="13">
        <f t="shared" si="0"/>
        <v>16198</v>
      </c>
      <c r="G17" s="14">
        <f t="shared" si="1"/>
        <v>4575.9349999999995</v>
      </c>
      <c r="H17" s="14">
        <f t="shared" si="2"/>
        <v>18303.739999999998</v>
      </c>
    </row>
    <row r="18" spans="1:8">
      <c r="A18" s="3">
        <f t="shared" si="3"/>
        <v>16</v>
      </c>
      <c r="B18" s="3">
        <v>6195</v>
      </c>
      <c r="C18" s="3" t="s">
        <v>28</v>
      </c>
      <c r="D18" s="4">
        <v>756.5</v>
      </c>
      <c r="E18" s="5">
        <v>5</v>
      </c>
      <c r="F18" s="13">
        <f t="shared" si="0"/>
        <v>3782.5</v>
      </c>
      <c r="G18" s="14">
        <f t="shared" si="1"/>
        <v>854.84499999999991</v>
      </c>
      <c r="H18" s="14">
        <f t="shared" si="2"/>
        <v>4274.2249999999995</v>
      </c>
    </row>
    <row r="19" spans="1:8" ht="25.5">
      <c r="A19" s="3">
        <f t="shared" si="3"/>
        <v>17</v>
      </c>
      <c r="B19" s="3" t="s">
        <v>39</v>
      </c>
      <c r="C19" s="3" t="s">
        <v>29</v>
      </c>
      <c r="D19" s="4">
        <v>3782.5</v>
      </c>
      <c r="E19" s="5">
        <v>6</v>
      </c>
      <c r="F19" s="13">
        <f t="shared" si="0"/>
        <v>22695</v>
      </c>
      <c r="G19" s="14">
        <f t="shared" si="1"/>
        <v>4274.2249999999995</v>
      </c>
      <c r="H19" s="14">
        <f t="shared" si="2"/>
        <v>25645.35</v>
      </c>
    </row>
    <row r="20" spans="1:8">
      <c r="A20" s="3">
        <f t="shared" si="3"/>
        <v>18</v>
      </c>
      <c r="B20" s="3" t="s">
        <v>40</v>
      </c>
      <c r="C20" s="3" t="s">
        <v>30</v>
      </c>
      <c r="D20" s="4">
        <v>3248.5</v>
      </c>
      <c r="E20" s="5">
        <v>1</v>
      </c>
      <c r="F20" s="13">
        <f t="shared" si="0"/>
        <v>3248.5</v>
      </c>
      <c r="G20" s="14">
        <f t="shared" si="1"/>
        <v>3670.8049999999998</v>
      </c>
      <c r="H20" s="14">
        <f t="shared" si="2"/>
        <v>3670.8049999999998</v>
      </c>
    </row>
    <row r="21" spans="1:8" ht="25.5">
      <c r="A21" s="3">
        <f t="shared" si="3"/>
        <v>19</v>
      </c>
      <c r="B21" s="3" t="s">
        <v>41</v>
      </c>
      <c r="C21" s="3" t="s">
        <v>31</v>
      </c>
      <c r="D21" s="4">
        <v>2447.5</v>
      </c>
      <c r="E21" s="5">
        <v>2</v>
      </c>
      <c r="F21" s="13">
        <f t="shared" si="0"/>
        <v>4895</v>
      </c>
      <c r="G21" s="14">
        <f t="shared" si="1"/>
        <v>2765.6749999999997</v>
      </c>
      <c r="H21" s="14">
        <f t="shared" si="2"/>
        <v>5531.3499999999995</v>
      </c>
    </row>
    <row r="22" spans="1:8" ht="25.5">
      <c r="A22" s="3">
        <f t="shared" si="3"/>
        <v>20</v>
      </c>
      <c r="B22" s="3" t="s">
        <v>42</v>
      </c>
      <c r="C22" s="3" t="s">
        <v>32</v>
      </c>
      <c r="D22" s="4">
        <v>1513</v>
      </c>
      <c r="E22" s="5">
        <v>3</v>
      </c>
      <c r="F22" s="13">
        <f t="shared" si="0"/>
        <v>4539</v>
      </c>
      <c r="G22" s="14">
        <f t="shared" si="1"/>
        <v>1709.6899999999998</v>
      </c>
      <c r="H22" s="14">
        <f t="shared" si="2"/>
        <v>5129.07</v>
      </c>
    </row>
    <row r="23" spans="1:8" ht="25.5">
      <c r="A23" s="3">
        <f t="shared" si="3"/>
        <v>21</v>
      </c>
      <c r="B23" s="3" t="s">
        <v>43</v>
      </c>
      <c r="C23" s="3" t="s">
        <v>33</v>
      </c>
      <c r="D23" s="4">
        <v>1023.5</v>
      </c>
      <c r="E23" s="5">
        <v>4</v>
      </c>
      <c r="F23" s="13">
        <f t="shared" si="0"/>
        <v>4094</v>
      </c>
      <c r="G23" s="14">
        <f t="shared" si="1"/>
        <v>1156.5549999999998</v>
      </c>
      <c r="H23" s="14">
        <f t="shared" si="2"/>
        <v>4626.2199999999993</v>
      </c>
    </row>
    <row r="24" spans="1:8">
      <c r="A24" s="3">
        <f t="shared" si="3"/>
        <v>22</v>
      </c>
      <c r="B24" s="3" t="s">
        <v>44</v>
      </c>
      <c r="C24" s="3" t="s">
        <v>34</v>
      </c>
      <c r="D24" s="4">
        <v>5251</v>
      </c>
      <c r="E24" s="5">
        <v>5</v>
      </c>
      <c r="F24" s="13">
        <f t="shared" si="0"/>
        <v>26255</v>
      </c>
      <c r="G24" s="14">
        <f t="shared" si="1"/>
        <v>5933.6299999999992</v>
      </c>
      <c r="H24" s="14">
        <f t="shared" si="2"/>
        <v>29668.149999999994</v>
      </c>
    </row>
    <row r="25" spans="1:8">
      <c r="A25" s="3">
        <f t="shared" si="3"/>
        <v>23</v>
      </c>
      <c r="B25" s="3" t="s">
        <v>45</v>
      </c>
      <c r="C25" s="3" t="s">
        <v>35</v>
      </c>
      <c r="D25" s="4">
        <v>2136</v>
      </c>
      <c r="E25" s="5">
        <v>6</v>
      </c>
      <c r="F25" s="13">
        <f t="shared" si="0"/>
        <v>12816</v>
      </c>
      <c r="G25" s="14">
        <f t="shared" si="1"/>
        <v>2413.6799999999998</v>
      </c>
      <c r="H25" s="14">
        <f t="shared" si="2"/>
        <v>14482.079999999998</v>
      </c>
    </row>
    <row r="26" spans="1:8">
      <c r="A26" s="3">
        <f t="shared" si="3"/>
        <v>24</v>
      </c>
      <c r="B26" s="3" t="s">
        <v>46</v>
      </c>
      <c r="C26" s="3" t="s">
        <v>36</v>
      </c>
      <c r="D26" s="4">
        <v>3471</v>
      </c>
      <c r="E26" s="5">
        <v>7</v>
      </c>
      <c r="F26" s="13">
        <f t="shared" si="0"/>
        <v>24297</v>
      </c>
      <c r="G26" s="14">
        <f t="shared" si="1"/>
        <v>3922.2299999999996</v>
      </c>
      <c r="H26" s="14">
        <f t="shared" si="2"/>
        <v>27455.609999999997</v>
      </c>
    </row>
    <row r="27" spans="1:8">
      <c r="A27" s="3">
        <f t="shared" si="3"/>
        <v>25</v>
      </c>
      <c r="B27" s="3" t="s">
        <v>47</v>
      </c>
      <c r="C27" s="3" t="s">
        <v>37</v>
      </c>
      <c r="D27" s="4">
        <v>7298</v>
      </c>
      <c r="E27" s="5">
        <v>8</v>
      </c>
      <c r="F27" s="13">
        <f t="shared" si="0"/>
        <v>58384</v>
      </c>
      <c r="G27" s="14">
        <f t="shared" si="1"/>
        <v>8246.74</v>
      </c>
      <c r="H27" s="14">
        <f t="shared" si="2"/>
        <v>65973.919999999998</v>
      </c>
    </row>
    <row r="28" spans="1:8" ht="38.25">
      <c r="A28" s="3">
        <f t="shared" si="3"/>
        <v>26</v>
      </c>
      <c r="B28" s="3">
        <v>303807</v>
      </c>
      <c r="C28" s="3" t="s">
        <v>48</v>
      </c>
      <c r="D28" s="3">
        <v>4494.5</v>
      </c>
      <c r="E28" s="5">
        <v>1</v>
      </c>
      <c r="F28" s="13">
        <f t="shared" si="0"/>
        <v>4494.5</v>
      </c>
      <c r="G28" s="14">
        <f t="shared" si="1"/>
        <v>5078.7849999999999</v>
      </c>
      <c r="H28" s="14">
        <f t="shared" si="2"/>
        <v>5078.7849999999999</v>
      </c>
    </row>
    <row r="29" spans="1:8" ht="38.25">
      <c r="A29" s="3">
        <f t="shared" si="3"/>
        <v>27</v>
      </c>
      <c r="B29" s="3">
        <v>303806</v>
      </c>
      <c r="C29" s="3" t="s">
        <v>49</v>
      </c>
      <c r="D29" s="3">
        <v>4939.5</v>
      </c>
      <c r="E29" s="5">
        <v>1</v>
      </c>
      <c r="F29" s="13">
        <f t="shared" si="0"/>
        <v>4939.5</v>
      </c>
      <c r="G29" s="14">
        <f t="shared" si="1"/>
        <v>5581.6349999999993</v>
      </c>
      <c r="H29" s="14">
        <f t="shared" si="2"/>
        <v>5581.6349999999993</v>
      </c>
    </row>
    <row r="30" spans="1:8" ht="25.5">
      <c r="A30" s="3">
        <f t="shared" si="3"/>
        <v>28</v>
      </c>
      <c r="B30" s="3">
        <v>303801</v>
      </c>
      <c r="C30" s="3" t="s">
        <v>50</v>
      </c>
      <c r="D30" s="3">
        <v>1424</v>
      </c>
      <c r="E30" s="5">
        <v>2</v>
      </c>
      <c r="F30" s="13">
        <f t="shared" si="0"/>
        <v>2848</v>
      </c>
      <c r="G30" s="14">
        <f t="shared" si="1"/>
        <v>1609.12</v>
      </c>
      <c r="H30" s="14">
        <f t="shared" si="2"/>
        <v>3218.24</v>
      </c>
    </row>
    <row r="31" spans="1:8" ht="25.5">
      <c r="A31" s="3">
        <f t="shared" si="3"/>
        <v>29</v>
      </c>
      <c r="B31" s="3">
        <v>303802</v>
      </c>
      <c r="C31" s="3" t="s">
        <v>51</v>
      </c>
      <c r="D31" s="3">
        <v>2269.5</v>
      </c>
      <c r="E31" s="5">
        <v>4</v>
      </c>
      <c r="F31" s="13">
        <f t="shared" si="0"/>
        <v>9078</v>
      </c>
      <c r="G31" s="14">
        <f t="shared" si="1"/>
        <v>2564.5349999999999</v>
      </c>
      <c r="H31" s="14">
        <f t="shared" si="2"/>
        <v>10258.14</v>
      </c>
    </row>
    <row r="32" spans="1:8" ht="25.5">
      <c r="A32" s="3">
        <f t="shared" si="3"/>
        <v>30</v>
      </c>
      <c r="B32" s="3">
        <v>303803</v>
      </c>
      <c r="C32" s="3" t="s">
        <v>52</v>
      </c>
      <c r="D32" s="3">
        <v>4227.5</v>
      </c>
      <c r="E32" s="5">
        <v>2</v>
      </c>
      <c r="F32" s="13">
        <f t="shared" si="0"/>
        <v>8455</v>
      </c>
      <c r="G32" s="14">
        <f t="shared" si="1"/>
        <v>4777.0749999999998</v>
      </c>
      <c r="H32" s="14">
        <f t="shared" si="2"/>
        <v>9554.15</v>
      </c>
    </row>
    <row r="33" spans="1:8" ht="25.5">
      <c r="A33" s="3">
        <f t="shared" si="3"/>
        <v>31</v>
      </c>
      <c r="B33" s="3">
        <v>303808</v>
      </c>
      <c r="C33" s="3" t="s">
        <v>53</v>
      </c>
      <c r="D33" s="3">
        <v>1468.5</v>
      </c>
      <c r="E33" s="5">
        <v>5</v>
      </c>
      <c r="F33" s="13">
        <f t="shared" si="0"/>
        <v>7342.5</v>
      </c>
      <c r="G33" s="14">
        <f t="shared" si="1"/>
        <v>1659.4049999999997</v>
      </c>
      <c r="H33" s="14">
        <f t="shared" si="2"/>
        <v>8297.0249999999978</v>
      </c>
    </row>
    <row r="34" spans="1:8" ht="25.5">
      <c r="A34" s="3">
        <f t="shared" si="3"/>
        <v>32</v>
      </c>
      <c r="B34" s="3">
        <v>303809</v>
      </c>
      <c r="C34" s="3" t="s">
        <v>54</v>
      </c>
      <c r="D34" s="3">
        <v>4672.5</v>
      </c>
      <c r="E34" s="5">
        <v>2</v>
      </c>
      <c r="F34" s="13">
        <f t="shared" si="0"/>
        <v>9345</v>
      </c>
      <c r="G34" s="14">
        <f t="shared" si="1"/>
        <v>5279.9249999999993</v>
      </c>
      <c r="H34" s="14">
        <f t="shared" si="2"/>
        <v>10559.849999999999</v>
      </c>
    </row>
    <row r="35" spans="1:8" ht="38.25">
      <c r="A35" s="3">
        <f t="shared" si="3"/>
        <v>33</v>
      </c>
      <c r="B35" s="3">
        <v>303810</v>
      </c>
      <c r="C35" s="3" t="s">
        <v>55</v>
      </c>
      <c r="D35" s="3">
        <v>3471</v>
      </c>
      <c r="E35" s="5">
        <v>2</v>
      </c>
      <c r="F35" s="13">
        <f t="shared" si="0"/>
        <v>6942</v>
      </c>
      <c r="G35" s="14">
        <f t="shared" si="1"/>
        <v>3922.2299999999996</v>
      </c>
      <c r="H35" s="14">
        <f t="shared" si="2"/>
        <v>7844.4599999999991</v>
      </c>
    </row>
    <row r="36" spans="1:8" ht="25.5">
      <c r="A36" s="3">
        <f t="shared" si="3"/>
        <v>34</v>
      </c>
      <c r="B36" s="3">
        <v>303815</v>
      </c>
      <c r="C36" s="3" t="s">
        <v>56</v>
      </c>
      <c r="D36" s="3">
        <v>2091.5</v>
      </c>
      <c r="E36" s="5">
        <v>2</v>
      </c>
      <c r="F36" s="13">
        <f t="shared" si="0"/>
        <v>4183</v>
      </c>
      <c r="G36" s="14">
        <f t="shared" si="1"/>
        <v>2363.395</v>
      </c>
      <c r="H36" s="14">
        <f t="shared" si="2"/>
        <v>4726.79</v>
      </c>
    </row>
    <row r="37" spans="1:8" ht="25.5">
      <c r="A37" s="3">
        <f t="shared" si="3"/>
        <v>35</v>
      </c>
      <c r="B37" s="3">
        <v>303818</v>
      </c>
      <c r="C37" s="3" t="s">
        <v>57</v>
      </c>
      <c r="D37" s="3">
        <v>1824.5</v>
      </c>
      <c r="E37" s="5">
        <v>1</v>
      </c>
      <c r="F37" s="13">
        <f t="shared" si="0"/>
        <v>1824.5</v>
      </c>
      <c r="G37" s="14">
        <f t="shared" si="1"/>
        <v>2061.6849999999999</v>
      </c>
      <c r="H37" s="14">
        <f t="shared" si="2"/>
        <v>2061.6849999999999</v>
      </c>
    </row>
    <row r="38" spans="1:8" ht="25.5">
      <c r="A38" s="3">
        <f t="shared" si="3"/>
        <v>36</v>
      </c>
      <c r="B38" s="3" t="s">
        <v>82</v>
      </c>
      <c r="C38" s="3" t="s">
        <v>58</v>
      </c>
      <c r="D38" s="3">
        <v>5251</v>
      </c>
      <c r="E38" s="3">
        <v>1</v>
      </c>
      <c r="F38" s="13">
        <f t="shared" si="0"/>
        <v>5251</v>
      </c>
      <c r="G38" s="14">
        <f t="shared" si="1"/>
        <v>5933.6299999999992</v>
      </c>
      <c r="H38" s="14">
        <f t="shared" si="2"/>
        <v>5933.6299999999992</v>
      </c>
    </row>
    <row r="39" spans="1:8">
      <c r="A39" s="3">
        <f t="shared" si="3"/>
        <v>37</v>
      </c>
      <c r="B39" s="3">
        <v>306786</v>
      </c>
      <c r="C39" s="3" t="s">
        <v>59</v>
      </c>
      <c r="D39" s="3">
        <v>8099</v>
      </c>
      <c r="E39" s="3">
        <v>2</v>
      </c>
      <c r="F39" s="13">
        <f t="shared" si="0"/>
        <v>16198</v>
      </c>
      <c r="G39" s="14">
        <f t="shared" si="1"/>
        <v>9151.869999999999</v>
      </c>
      <c r="H39" s="14">
        <f t="shared" si="2"/>
        <v>18303.739999999998</v>
      </c>
    </row>
    <row r="40" spans="1:8" ht="25.5">
      <c r="A40" s="3">
        <f t="shared" si="3"/>
        <v>38</v>
      </c>
      <c r="B40" s="3">
        <v>733869</v>
      </c>
      <c r="C40" s="3" t="s">
        <v>60</v>
      </c>
      <c r="D40" s="3">
        <v>212.71</v>
      </c>
      <c r="E40" s="3">
        <v>2</v>
      </c>
      <c r="F40" s="13">
        <f t="shared" si="0"/>
        <v>425.42</v>
      </c>
      <c r="G40" s="14">
        <f t="shared" si="1"/>
        <v>240.36229999999998</v>
      </c>
      <c r="H40" s="14">
        <f t="shared" si="2"/>
        <v>480.72459999999995</v>
      </c>
    </row>
    <row r="41" spans="1:8" ht="25.5">
      <c r="A41" s="3">
        <f t="shared" si="3"/>
        <v>39</v>
      </c>
      <c r="B41" s="3">
        <v>732777</v>
      </c>
      <c r="C41" s="3" t="s">
        <v>61</v>
      </c>
      <c r="D41" s="3">
        <v>235.85</v>
      </c>
      <c r="E41" s="3">
        <v>2</v>
      </c>
      <c r="F41" s="13">
        <f t="shared" si="0"/>
        <v>471.7</v>
      </c>
      <c r="G41" s="14">
        <f t="shared" si="1"/>
        <v>266.51049999999998</v>
      </c>
      <c r="H41" s="14">
        <f t="shared" si="2"/>
        <v>533.02099999999996</v>
      </c>
    </row>
    <row r="42" spans="1:8">
      <c r="A42" s="3">
        <f t="shared" si="3"/>
        <v>40</v>
      </c>
      <c r="B42" s="3">
        <v>306782</v>
      </c>
      <c r="C42" s="3" t="s">
        <v>62</v>
      </c>
      <c r="D42" s="3">
        <v>12371</v>
      </c>
      <c r="E42" s="3">
        <v>2</v>
      </c>
      <c r="F42" s="13">
        <f t="shared" si="0"/>
        <v>24742</v>
      </c>
      <c r="G42" s="14">
        <f t="shared" si="1"/>
        <v>13979.23</v>
      </c>
      <c r="H42" s="14">
        <f t="shared" si="2"/>
        <v>27958.46</v>
      </c>
    </row>
    <row r="43" spans="1:8" ht="25.5">
      <c r="A43" s="3">
        <f t="shared" si="3"/>
        <v>41</v>
      </c>
      <c r="B43" s="3">
        <v>306790</v>
      </c>
      <c r="C43" s="3" t="s">
        <v>63</v>
      </c>
      <c r="D43" s="3">
        <v>801</v>
      </c>
      <c r="E43" s="3">
        <v>2</v>
      </c>
      <c r="F43" s="13">
        <f t="shared" si="0"/>
        <v>1602</v>
      </c>
      <c r="G43" s="14">
        <f t="shared" si="1"/>
        <v>905.12999999999988</v>
      </c>
      <c r="H43" s="14">
        <f t="shared" si="2"/>
        <v>1810.2599999999998</v>
      </c>
    </row>
    <row r="44" spans="1:8">
      <c r="A44" s="3">
        <f t="shared" si="3"/>
        <v>42</v>
      </c>
      <c r="B44" s="3" t="s">
        <v>83</v>
      </c>
      <c r="C44" s="3" t="s">
        <v>64</v>
      </c>
      <c r="D44" s="3">
        <v>13973</v>
      </c>
      <c r="E44" s="3">
        <v>2</v>
      </c>
      <c r="F44" s="13">
        <f t="shared" si="0"/>
        <v>27946</v>
      </c>
      <c r="G44" s="14">
        <f t="shared" si="1"/>
        <v>15789.489999999998</v>
      </c>
      <c r="H44" s="14">
        <f t="shared" si="2"/>
        <v>31578.979999999996</v>
      </c>
    </row>
    <row r="45" spans="1:8" ht="25.5">
      <c r="A45" s="3">
        <f t="shared" si="3"/>
        <v>43</v>
      </c>
      <c r="B45" s="3">
        <v>300637</v>
      </c>
      <c r="C45" s="3" t="s">
        <v>65</v>
      </c>
      <c r="D45" s="3">
        <v>1780</v>
      </c>
      <c r="E45" s="3">
        <v>2</v>
      </c>
      <c r="F45" s="13">
        <f t="shared" si="0"/>
        <v>3560</v>
      </c>
      <c r="G45" s="14">
        <f t="shared" si="1"/>
        <v>2011.3999999999999</v>
      </c>
      <c r="H45" s="14">
        <f t="shared" si="2"/>
        <v>4022.7999999999997</v>
      </c>
    </row>
    <row r="46" spans="1:8" ht="25.5">
      <c r="A46" s="3">
        <f t="shared" si="3"/>
        <v>44</v>
      </c>
      <c r="B46" s="3">
        <v>300662</v>
      </c>
      <c r="C46" s="3" t="s">
        <v>66</v>
      </c>
      <c r="D46" s="3">
        <v>2091.5</v>
      </c>
      <c r="E46" s="3">
        <v>2</v>
      </c>
      <c r="F46" s="13">
        <f t="shared" si="0"/>
        <v>4183</v>
      </c>
      <c r="G46" s="14">
        <f t="shared" si="1"/>
        <v>2363.395</v>
      </c>
      <c r="H46" s="14">
        <f t="shared" si="2"/>
        <v>4726.79</v>
      </c>
    </row>
    <row r="47" spans="1:8" ht="25.5">
      <c r="A47" s="3">
        <f t="shared" si="3"/>
        <v>45</v>
      </c>
      <c r="B47" s="3" t="s">
        <v>84</v>
      </c>
      <c r="C47" s="3" t="s">
        <v>67</v>
      </c>
      <c r="D47" s="3">
        <v>3471</v>
      </c>
      <c r="E47" s="3">
        <v>2</v>
      </c>
      <c r="F47" s="13">
        <f t="shared" si="0"/>
        <v>6942</v>
      </c>
      <c r="G47" s="14">
        <f t="shared" si="1"/>
        <v>3922.2299999999996</v>
      </c>
      <c r="H47" s="14">
        <f t="shared" si="2"/>
        <v>7844.4599999999991</v>
      </c>
    </row>
    <row r="48" spans="1:8" ht="25.5">
      <c r="A48" s="3">
        <f t="shared" si="3"/>
        <v>46</v>
      </c>
      <c r="B48" s="3" t="s">
        <v>85</v>
      </c>
      <c r="C48" s="3" t="s">
        <v>68</v>
      </c>
      <c r="D48" s="3">
        <v>1824.5</v>
      </c>
      <c r="E48" s="3">
        <v>2</v>
      </c>
      <c r="F48" s="13">
        <f t="shared" si="0"/>
        <v>3649</v>
      </c>
      <c r="G48" s="14">
        <f t="shared" si="1"/>
        <v>2061.6849999999999</v>
      </c>
      <c r="H48" s="14">
        <f t="shared" si="2"/>
        <v>4123.37</v>
      </c>
    </row>
    <row r="49" spans="1:8" ht="25.5">
      <c r="A49" s="3">
        <f t="shared" si="3"/>
        <v>47</v>
      </c>
      <c r="B49" s="3">
        <v>306257</v>
      </c>
      <c r="C49" s="3" t="s">
        <v>69</v>
      </c>
      <c r="D49" s="3">
        <v>578.5</v>
      </c>
      <c r="E49" s="3">
        <v>2</v>
      </c>
      <c r="F49" s="13">
        <f t="shared" si="0"/>
        <v>1157</v>
      </c>
      <c r="G49" s="14">
        <f t="shared" si="1"/>
        <v>653.70499999999993</v>
      </c>
      <c r="H49" s="14">
        <f t="shared" si="2"/>
        <v>1307.4099999999999</v>
      </c>
    </row>
    <row r="50" spans="1:8" ht="25.5">
      <c r="A50" s="3">
        <f t="shared" si="3"/>
        <v>48</v>
      </c>
      <c r="B50" s="3">
        <v>301791</v>
      </c>
      <c r="C50" s="3" t="s">
        <v>70</v>
      </c>
      <c r="D50" s="3">
        <v>3026</v>
      </c>
      <c r="E50" s="3">
        <v>1</v>
      </c>
      <c r="F50" s="13">
        <f t="shared" si="0"/>
        <v>3026</v>
      </c>
      <c r="G50" s="14">
        <f t="shared" si="1"/>
        <v>3419.3799999999997</v>
      </c>
      <c r="H50" s="14">
        <f t="shared" si="2"/>
        <v>3419.3799999999997</v>
      </c>
    </row>
    <row r="51" spans="1:8" ht="25.5">
      <c r="A51" s="3">
        <f t="shared" si="3"/>
        <v>49</v>
      </c>
      <c r="B51" s="3">
        <v>307591</v>
      </c>
      <c r="C51" s="3" t="s">
        <v>71</v>
      </c>
      <c r="D51" s="3">
        <v>4183</v>
      </c>
      <c r="E51" s="3">
        <v>1</v>
      </c>
      <c r="F51" s="13">
        <f t="shared" si="0"/>
        <v>4183</v>
      </c>
      <c r="G51" s="14">
        <f t="shared" si="1"/>
        <v>4726.79</v>
      </c>
      <c r="H51" s="14">
        <f t="shared" si="2"/>
        <v>4726.79</v>
      </c>
    </row>
    <row r="52" spans="1:8" ht="25.5">
      <c r="A52" s="3">
        <f t="shared" si="3"/>
        <v>50</v>
      </c>
      <c r="B52" s="3">
        <v>305826</v>
      </c>
      <c r="C52" s="3" t="s">
        <v>72</v>
      </c>
      <c r="D52" s="3">
        <v>2759</v>
      </c>
      <c r="E52" s="3">
        <v>1</v>
      </c>
      <c r="F52" s="13">
        <f t="shared" si="0"/>
        <v>2759</v>
      </c>
      <c r="G52" s="14">
        <f t="shared" si="1"/>
        <v>3117.6699999999996</v>
      </c>
      <c r="H52" s="14">
        <f t="shared" si="2"/>
        <v>3117.6699999999996</v>
      </c>
    </row>
    <row r="53" spans="1:8" ht="25.5">
      <c r="A53" s="3">
        <f t="shared" si="3"/>
        <v>51</v>
      </c>
      <c r="B53" s="3">
        <v>305827</v>
      </c>
      <c r="C53" s="3" t="s">
        <v>73</v>
      </c>
      <c r="D53" s="3">
        <v>5874</v>
      </c>
      <c r="E53" s="3">
        <v>1</v>
      </c>
      <c r="F53" s="13">
        <f t="shared" si="0"/>
        <v>5874</v>
      </c>
      <c r="G53" s="14">
        <f t="shared" si="1"/>
        <v>6637.619999999999</v>
      </c>
      <c r="H53" s="14">
        <f t="shared" si="2"/>
        <v>6637.619999999999</v>
      </c>
    </row>
    <row r="54" spans="1:8">
      <c r="A54" s="3">
        <f t="shared" si="3"/>
        <v>52</v>
      </c>
      <c r="B54" s="3" t="s">
        <v>86</v>
      </c>
      <c r="C54" s="3" t="s">
        <v>74</v>
      </c>
      <c r="D54" s="3">
        <v>5117.5</v>
      </c>
      <c r="E54" s="3">
        <v>1</v>
      </c>
      <c r="F54" s="13">
        <f t="shared" si="0"/>
        <v>5117.5</v>
      </c>
      <c r="G54" s="14">
        <f t="shared" si="1"/>
        <v>5782.7749999999996</v>
      </c>
      <c r="H54" s="14">
        <f t="shared" si="2"/>
        <v>5782.7749999999996</v>
      </c>
    </row>
    <row r="55" spans="1:8">
      <c r="A55" s="3">
        <f t="shared" si="3"/>
        <v>53</v>
      </c>
      <c r="B55" s="3" t="s">
        <v>87</v>
      </c>
      <c r="C55" s="3" t="s">
        <v>75</v>
      </c>
      <c r="D55" s="3">
        <v>5251</v>
      </c>
      <c r="E55" s="3">
        <v>1</v>
      </c>
      <c r="F55" s="13">
        <f t="shared" si="0"/>
        <v>5251</v>
      </c>
      <c r="G55" s="14">
        <f t="shared" si="1"/>
        <v>5933.6299999999992</v>
      </c>
      <c r="H55" s="14">
        <f t="shared" si="2"/>
        <v>5933.6299999999992</v>
      </c>
    </row>
    <row r="56" spans="1:8">
      <c r="A56" s="3">
        <f t="shared" si="3"/>
        <v>54</v>
      </c>
      <c r="B56" s="3" t="s">
        <v>88</v>
      </c>
      <c r="C56" s="3" t="s">
        <v>76</v>
      </c>
      <c r="D56" s="3">
        <v>5429</v>
      </c>
      <c r="E56" s="3">
        <v>1</v>
      </c>
      <c r="F56" s="13">
        <f t="shared" si="0"/>
        <v>5429</v>
      </c>
      <c r="G56" s="14">
        <f t="shared" si="1"/>
        <v>6134.7699999999995</v>
      </c>
      <c r="H56" s="14">
        <f t="shared" si="2"/>
        <v>6134.7699999999995</v>
      </c>
    </row>
    <row r="57" spans="1:8" ht="25.5">
      <c r="A57" s="3">
        <f t="shared" si="3"/>
        <v>55</v>
      </c>
      <c r="B57" s="3">
        <v>300870</v>
      </c>
      <c r="C57" s="3" t="s">
        <v>77</v>
      </c>
      <c r="D57" s="3">
        <v>10591</v>
      </c>
      <c r="E57" s="3">
        <v>1</v>
      </c>
      <c r="F57" s="13">
        <f t="shared" si="0"/>
        <v>10591</v>
      </c>
      <c r="G57" s="14">
        <f t="shared" si="1"/>
        <v>11967.829999999998</v>
      </c>
      <c r="H57" s="14">
        <f t="shared" si="2"/>
        <v>11967.829999999998</v>
      </c>
    </row>
    <row r="58" spans="1:8" ht="25.5">
      <c r="A58" s="3">
        <f t="shared" si="3"/>
        <v>56</v>
      </c>
      <c r="B58" s="3" t="s">
        <v>89</v>
      </c>
      <c r="C58" s="3" t="s">
        <v>78</v>
      </c>
      <c r="D58" s="3">
        <v>3248.5</v>
      </c>
      <c r="E58" s="3">
        <v>1</v>
      </c>
      <c r="F58" s="13">
        <f t="shared" si="0"/>
        <v>3248.5</v>
      </c>
      <c r="G58" s="14">
        <f t="shared" si="1"/>
        <v>3670.8049999999998</v>
      </c>
      <c r="H58" s="14">
        <f t="shared" si="2"/>
        <v>3670.8049999999998</v>
      </c>
    </row>
    <row r="59" spans="1:8" ht="25.5">
      <c r="A59" s="3">
        <f t="shared" si="3"/>
        <v>57</v>
      </c>
      <c r="B59" s="3" t="s">
        <v>90</v>
      </c>
      <c r="C59" s="3" t="s">
        <v>79</v>
      </c>
      <c r="D59" s="3">
        <v>267</v>
      </c>
      <c r="E59" s="3">
        <v>1</v>
      </c>
      <c r="F59" s="13">
        <f t="shared" si="0"/>
        <v>267</v>
      </c>
      <c r="G59" s="14">
        <f t="shared" si="1"/>
        <v>301.70999999999998</v>
      </c>
      <c r="H59" s="14">
        <f t="shared" si="2"/>
        <v>301.70999999999998</v>
      </c>
    </row>
    <row r="60" spans="1:8" ht="25.5">
      <c r="A60" s="3">
        <f t="shared" si="3"/>
        <v>58</v>
      </c>
      <c r="B60" s="3" t="s">
        <v>91</v>
      </c>
      <c r="C60" s="3" t="s">
        <v>80</v>
      </c>
      <c r="D60" s="3">
        <v>178</v>
      </c>
      <c r="E60" s="3">
        <v>2</v>
      </c>
      <c r="F60" s="13">
        <f t="shared" si="0"/>
        <v>356</v>
      </c>
      <c r="G60" s="14">
        <f t="shared" si="1"/>
        <v>201.14</v>
      </c>
      <c r="H60" s="14">
        <f t="shared" si="2"/>
        <v>402.28</v>
      </c>
    </row>
    <row r="61" spans="1:8" ht="25.5">
      <c r="A61" s="3">
        <f t="shared" si="3"/>
        <v>59</v>
      </c>
      <c r="B61" s="3">
        <v>306261</v>
      </c>
      <c r="C61" s="3" t="s">
        <v>81</v>
      </c>
      <c r="D61" s="3">
        <v>5251</v>
      </c>
      <c r="E61" s="3">
        <v>2</v>
      </c>
      <c r="F61" s="13">
        <f t="shared" si="0"/>
        <v>10502</v>
      </c>
      <c r="G61" s="14">
        <f t="shared" si="1"/>
        <v>5933.6299999999992</v>
      </c>
      <c r="H61" s="14">
        <f t="shared" si="2"/>
        <v>11867.259999999998</v>
      </c>
    </row>
    <row r="63" spans="1:8">
      <c r="C63" s="6" t="s">
        <v>92</v>
      </c>
      <c r="F63" s="11">
        <f>SUM(F3:F61)</f>
        <v>549560.71</v>
      </c>
      <c r="G63" s="12"/>
      <c r="H63" s="11">
        <f>SUM(H3:H61)</f>
        <v>621003.60230000026</v>
      </c>
    </row>
    <row r="64" spans="1:8">
      <c r="C64" s="9" t="s">
        <v>96</v>
      </c>
      <c r="F64" s="12"/>
      <c r="G64" s="12"/>
      <c r="H64" s="11">
        <f>SUM(H63-F63)</f>
        <v>71442.892300000298</v>
      </c>
    </row>
    <row r="65" spans="3:8">
      <c r="C65" s="9" t="s">
        <v>98</v>
      </c>
      <c r="F65" s="12"/>
      <c r="G65" s="12"/>
      <c r="H65" s="11"/>
    </row>
  </sheetData>
  <mergeCells count="1">
    <mergeCell ref="A1:H1"/>
  </mergeCells>
  <phoneticPr fontId="0" type="noConversion"/>
  <pageMargins left="0.75" right="0.75" top="1" bottom="1" header="0.5" footer="0.5"/>
  <pageSetup paperSize="9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ДомаТепло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Талант</dc:creator>
  <cp:lastModifiedBy>Novomaster</cp:lastModifiedBy>
  <dcterms:created xsi:type="dcterms:W3CDTF">2009-12-10T14:46:35Z</dcterms:created>
  <dcterms:modified xsi:type="dcterms:W3CDTF">2015-06-19T06:23:09Z</dcterms:modified>
</cp:coreProperties>
</file>