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120" yWindow="90" windowWidth="15270" windowHeight="7365"/>
  </bookViews>
  <sheets>
    <sheet name="Розписання" sheetId="5" r:id="rId1"/>
  </sheets>
  <definedNames>
    <definedName name="_xlnm._FilterDatabase" localSheetId="0" hidden="1">Розписання!$A$13:$W$30</definedName>
  </definedNames>
  <calcPr calcId="144525"/>
  <pivotCaches>
    <pivotCache cacheId="11" r:id="rId2"/>
  </pivotCaches>
</workbook>
</file>

<file path=xl/calcChain.xml><?xml version="1.0" encoding="utf-8"?>
<calcChain xmlns="http://schemas.openxmlformats.org/spreadsheetml/2006/main">
  <c r="F9" i="5" l="1"/>
  <c r="I15" i="5" l="1"/>
  <c r="I13" i="5" s="1"/>
  <c r="G9" i="5" l="1"/>
  <c r="H15" i="5" l="1"/>
  <c r="F11" i="5"/>
  <c r="E11" i="5"/>
  <c r="H13" i="5" l="1"/>
  <c r="U11" i="5"/>
  <c r="P1" i="5" s="1"/>
  <c r="G15" i="5"/>
  <c r="I11" i="5" l="1"/>
  <c r="I5" i="5" l="1"/>
  <c r="I4" i="5" l="1"/>
  <c r="I3" i="5"/>
  <c r="J3" i="5" s="1"/>
  <c r="N15" i="5" l="1"/>
  <c r="O15" i="5" s="1"/>
  <c r="L15" i="5" s="1"/>
  <c r="M15" i="5" l="1"/>
  <c r="K15" i="5"/>
  <c r="N13" i="5"/>
  <c r="O13" i="5" l="1"/>
  <c r="J13" i="5" l="1"/>
  <c r="K13" i="5"/>
  <c r="L13" i="5"/>
  <c r="M13" i="5"/>
  <c r="J4" i="5" l="1"/>
  <c r="J5" i="5" s="1"/>
</calcChain>
</file>

<file path=xl/connections.xml><?xml version="1.0" encoding="utf-8"?>
<connections xmlns="http://schemas.openxmlformats.org/spreadsheetml/2006/main">
  <connection id="1" odcFile="C:\Documents and Settings\obudnik\Мои документы\Мои источники данных\Optim DW_OLAP3 Оптім.odc" keepAlive="1" name="srv-bat DW_OLAP Оптім" description="Стан товару на ТЗ на текучий день та  його рух за останні 5 тижнів" type="5" refreshedVersion="4" background="1" saveData="1">
    <dbPr connection="Provider=MSOLAP.4;Integrated Security=SSPI;Persist Security Info=True;Initial Catalog=DW_OLAP3;Data Source=srv-bat;MDX Compatibility=1;Safety Options=2;MDX Missing Member Mode=Error" command="Оптім" commandType="1"/>
    <olapPr sendLocale="1" rowDrillCount="1000" serverFill="0" serverNumberFormat="0" serverFont="0" serverFontColor="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5">
    <s v="srv-bat DW_OLAP Оптім"/>
    <s v="{[Склади].[Типи_Складів].[Тип_склада].&amp;[1]}"/>
    <s v="{[Склади].[ТМ_діє_так_ні].&amp;[1]}"/>
    <s v="{[Склади].[Формат_ТМ_Склад].[Магазин].&amp;[21],[Склади].[Формат_ТМ_Склад].[Магазин].&amp;[23],[Склади].[Формат_ТМ_Склад].[Магазин].&amp;[22],[Склади].[Формат_ТМ_Склад].[Магазин].&amp;[24],[Склади].[Формат_ТМ_Склад].[Магазин].&amp;[11],[Склади].[Формат_ТМ_Склад].[Магазин].&amp;[3979],[Склади].[Формат_ТМ_Склад].[Магазин].&amp;[3999],[Склади].[Формат_ТМ_Склад].[Магазин].&amp;[4019],[Склади].[Формат_ТМ_Склад].[Магазин].&amp;[3259],[Склади].[Формат_ТМ_Склад].[Магазин].&amp;[4759],[Склади].[Формат_ТМ_Склад].[Магазин].&amp;[3239],[Склади].[Формат_ТМ_Склад].[Магазин].&amp;[5139],[Склади].[Формат_ТМ_Склад].[Магазин].&amp;[3859],[Склади].[Формат_ТМ_Склад].[Магазин].&amp;[6701],[Склади].[Формат_ТМ_Склад].[Магазин].&amp;[4039],[Склади].[Формат_ТМ_Склад].[Магазин].&amp;[10],[Склади].[Формат_ТМ_Склад].[Магазин].&amp;[4419],[Склади].[Формат_ТМ_Склад].[Магазин].&amp;[4459],[Склади].[Формат_ТМ_Склад].[Магазин].&amp;[5399],[Склади].[Формат_ТМ_Склад].[Магазин].&amp;[7020],[Склади].[Формат_ТМ_Склад].[Магазин].&amp;[7380],[Склади].[Формат_ТМ_Склад].[Магазин].&amp;[7381],[Склади].[Формат_ТМ_Склад].[Магазин].&amp;[3399],[Склади].[Формат_ТМ_Склад].[Магазин].&amp;[4479],[Склади].[Формат_ТМ_Склад].[Магазин].&amp;[3759],[Склади].[Формат_ТМ_Склад].[Магазин].&amp;[3479],[Склади].[Формат_ТМ_Склад].[Магазин].&amp;[3779],[Склади].[Формат_ТМ_Склад].[Магазин].&amp;[2499],[Склади].[Формат_ТМ_Склад].[Магазин].&amp;[3719],[Склади].[Формат_ТМ_Склад].[Магазин].&amp;[3799],[Склади].[Формат_ТМ_Склад].[Магазин].&amp;[3739],[Склади].[Формат_ТМ_Склад].[Магазин].&amp;[3499],[Склади].[Формат_ТМ_Склад].[Магазин].&amp;[3219],[Склади].[Формат_ТМ_Склад].[Магазин].&amp;[6380],[Склади].[Формат_ТМ_Склад].[Магазин].&amp;[6381],[Склади].[Формат_ТМ_Склад].[Магазин].&amp;[6539],[Склади].[Формат_ТМ_Склад].[Магазин].&amp;[6559],[Склади].[Формат_ТМ_Склад].[Магазин].&amp;[6619],[Склади].[Формат_ТМ_Склад].[Магазин].&amp;[6639],[Склади].[Формат_ТМ_Склад].[Магазин].&amp;[6599],[Склади].[Формат_ТМ_Склад].[Магазин].&amp;[6379],[Склади].[Формат_ТМ_Склад].[Магазин].&amp;[6519],[Склади].[Формат_ТМ_Склад].[Магазин].&amp;[4499],[Склади].[Формат_ТМ_Склад].[Магазин].&amp;[6499],[Склади].[Формат_ТМ_Склад].[Магазин].&amp;[5119],[Склади].[Формат_ТМ_Склад].[Магазин].&amp;[3119],[Склади].[Формат_ТМ_Склад].[Магазин].&amp;[4180],[Склади].[Формат_ТМ_Склад].[Магазин].&amp;[4199],[Склади].[Формат_ТМ_Склад].[Магазин].&amp;[3819],[Склади].[Формат_ТМ_Склад].[Магазин].&amp;[3839],[Склади].[Формат_ТМ_Склад].[Магазин].&amp;[4179],[Склади].[Формат_ТМ_Склад].[Магазин].&amp;[4181],[Склади].[Формат_ТМ_Склад].[Магазин].&amp;[5619],[Склади].[Формат_ТМ_Склад].[Магазин].&amp;[4159],[Склади].[Формат_ТМ_Склад].[Магазин].&amp;[7179],[Склади].[Формат_ТМ_Склад].[Магазин].&amp;[7180],[Склади].[Формат_ТМ_Склад].[Магазин].&amp;[6439],[Склади].[Формат_ТМ_Склад].[Магазин].&amp;[6459],[Склади].[Формат_ТМ_Склад].[Магазин].&amp;[6839],[Склади].[Формат_ТМ_Склад].[Магазин].&amp;[7119],[Склади].[Формат_ТМ_Склад].[Магазин].&amp;[6399],[Склади].[Формат_ТМ_Склад].[Магазин].&amp;[6419],[Склади].[Формат_ТМ_Склад].[Магазин].&amp;[6702],[Склади].[Формат_ТМ_Склад].[Магазин].&amp;[6799],[Склади].[Формат_ТМ_Склад].[Магазин].&amp;[7019],[Склади].[Формат_ТМ_Склад].[Магазин].&amp;[6699],[Склади].[Формат_ТМ_Склад].[Магазин].&amp;[6719],[Склади].[Формат_ТМ_Склад].[Магазин].&amp;[6760],[Склади].[Формат_ТМ_Склад].[Магазин].&amp;[3539],[Склади].[Формат_ТМ_Склад].[Магазин].&amp;[6700],[Склади].[Формат_ТМ_Склад].[Магазин].&amp;[7181],[Склади].[Формат_ТМ_Склад].[Магазин].&amp;[4719],[Склади].[Формат_ТМ_Склад].[Магазин].&amp;[4679],[Склади].[Формат_ТМ_Склад].[Магазин].&amp;[6981],[Склади].[Формат_ТМ_Склад].[Магазин].&amp;[4699],[Склади].[Формат_ТМ_Склад].[Магазин].&amp;[6939],[Склади].[Формат_ТМ_Склад].[Магазин].&amp;[3879],[Склади].[Формат_ТМ_Склад].[Магазин].&amp;[6259],[Склади].[Формат_ТМ_Склад].[Магазин].&amp;[7182],[Склади].[Формат_ТМ_Склад].[Магазин].&amp;[7183],[Склади].[Формат_ТМ_Склад].[Магазин].&amp;[6339],[Склади].[Формат_ТМ_Склад].[Магазин].&amp;[6359],[Склади].[Формат_ТМ_Склад].[Магазин].&amp;[336],[Склади].[Формат_ТМ_Склад].[Магазин].&amp;[7379],[Склади].[Формат_ТМ_Склад].[Магазин].&amp;[7601]}"/>
    <s v="{[Товари].[ГРУПА1_ГРУПА2_ГРУПА3_ТОВАР].[ГРУПА 3 РІВНЯ].&amp;[2333]}"/>
  </metadataStrings>
  <mdxMetadata count="4">
    <mdx n="0" f="s">
      <ms ns="1" c="0"/>
    </mdx>
    <mdx n="0" f="s">
      <ms ns="2" c="0"/>
    </mdx>
    <mdx n="0" f="s">
      <ms ns="3" c="0"/>
    </mdx>
    <mdx n="0" f="s">
      <ms ns="4" c="0"/>
    </mdx>
  </mdx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<sst xmlns="http://schemas.openxmlformats.org/spreadsheetml/2006/main" count="49" uniqueCount="49">
  <si>
    <t>Залишок РЦ</t>
  </si>
  <si>
    <t>%</t>
  </si>
  <si>
    <t>Плановані суми</t>
  </si>
  <si>
    <t>Замовлення всього за мінусом залишків</t>
  </si>
  <si>
    <t>прогноз збільшення продаж</t>
  </si>
  <si>
    <t>мін залишок (на магазин)</t>
  </si>
  <si>
    <t>Розписання магазин</t>
  </si>
  <si>
    <t>період акції (на який розписуємо)</t>
  </si>
  <si>
    <t>Всього замовлення</t>
  </si>
  <si>
    <t>Термін придатності товару (днів)</t>
  </si>
  <si>
    <t>Розписання позиції</t>
  </si>
  <si>
    <t>Необхідно вибирати підкатегорію</t>
  </si>
  <si>
    <t>Замовлення магазин (заокруглено до упаковки)</t>
  </si>
  <si>
    <t>Сума розписання (за мінусом залишків)</t>
  </si>
  <si>
    <t>Дозамовлення</t>
  </si>
  <si>
    <t>Коеф. чутливості на акцію</t>
  </si>
  <si>
    <t>Залишки шт, поточні</t>
  </si>
  <si>
    <t>дозамовлення</t>
  </si>
  <si>
    <t>Сума розрахована з коеф збільшення продаж, терм.прид.)</t>
  </si>
  <si>
    <t>СДП позиції</t>
  </si>
  <si>
    <t>Общий итог</t>
  </si>
  <si>
    <t>Типи_Складів</t>
  </si>
  <si>
    <t>Торговий зал роздрібн.(ТЗ)</t>
  </si>
  <si>
    <t>Формат_ТМ_Склад</t>
  </si>
  <si>
    <t>ГРУПА1_ГРУПА2_ГРУПА3_ТОВАР</t>
  </si>
  <si>
    <t>ТМ_діє_так_ні</t>
  </si>
  <si>
    <t>1</t>
  </si>
  <si>
    <t>Логістичний мінімум</t>
  </si>
  <si>
    <t>К-сть в упаковці/ящику</t>
  </si>
  <si>
    <t>К-сть в палетті</t>
  </si>
  <si>
    <t>Замовлення магазин без врахування мін. Залишку (лог мін)</t>
  </si>
  <si>
    <t>Замовлення магазин без врахування мін. Залишку (ящик)</t>
  </si>
  <si>
    <t>Замовлення магазин без врахування мін. Залишку Палета</t>
  </si>
  <si>
    <t>Партія обмежена</t>
  </si>
  <si>
    <t>ТАК/НІ</t>
  </si>
  <si>
    <t>Мінімальний залишок ДМП</t>
  </si>
  <si>
    <t>Асортимент</t>
  </si>
  <si>
    <t>Склад</t>
  </si>
  <si>
    <t>Адреса_склада</t>
  </si>
  <si>
    <t>Місто</t>
  </si>
  <si>
    <t>Луцьк</t>
  </si>
  <si>
    <t>Волинська</t>
  </si>
  <si>
    <t>1103 Вопак Торговий зал</t>
  </si>
  <si>
    <t>(несколько элементов)</t>
  </si>
  <si>
    <t>м.Луцьк, бул.Дружби Народів, 10</t>
  </si>
  <si>
    <t>Туалетні блоки</t>
  </si>
  <si>
    <t>111</t>
  </si>
  <si>
    <t>1111</t>
  </si>
  <si>
    <t>Итог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</si>
</sst>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#,##0.0"/>
    <numFmt numFmtId="166" formatCode="_(* #,##0_);_(* \(#,##0\);_(* &quot;-&quot;_);_(@_)"/>
    <numFmt numFmtId="167" formatCode="[$-419]General"/>
  </numFmts>
  <fonts count="25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sz val="8"/>
      <name val="Sans EE"/>
      <family val="2"/>
      <charset val="238"/>
    </font>
    <font>
      <sz val="8"/>
      <name val="Arial Cyr"/>
      <charset val="204"/>
    </font>
    <font>
      <sz val="8"/>
      <color indexed="8"/>
      <name val="Arial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b/>
      <sz val="9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sz val="11"/>
      <name val="UkrainianPragmatica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name val="Arial Cyr"/>
      <charset val="204"/>
    </font>
    <font>
      <b/>
      <sz val="10"/>
      <name val="Arial Cyr"/>
      <charset val="204"/>
    </font>
    <font>
      <sz val="10"/>
      <name val="Arial"/>
      <family val="2"/>
    </font>
    <font>
      <sz val="10"/>
      <color theme="1"/>
      <name val="Arial"/>
      <family val="2"/>
      <charset val="204"/>
    </font>
    <font>
      <b/>
      <sz val="14"/>
      <color rgb="FFFF0000"/>
      <name val="Arial Cyr"/>
      <charset val="204"/>
    </font>
    <font>
      <b/>
      <sz val="11"/>
      <color rgb="FFFF0000"/>
      <name val="Arial Cyr"/>
      <charset val="204"/>
    </font>
    <font>
      <sz val="12"/>
      <name val="Helvetica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3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63">
    <xf numFmtId="0" fontId="0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5" fillId="0" borderId="0"/>
    <xf numFmtId="0" fontId="8" fillId="2" borderId="0">
      <alignment horizontal="left" vertical="top"/>
    </xf>
    <xf numFmtId="49" fontId="13" fillId="0" borderId="0" applyFont="0" applyBorder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" fontId="6" fillId="0" borderId="0"/>
    <xf numFmtId="0" fontId="2" fillId="0" borderId="0"/>
    <xf numFmtId="0" fontId="17" fillId="0" borderId="0"/>
    <xf numFmtId="0" fontId="17" fillId="0" borderId="0"/>
    <xf numFmtId="0" fontId="4" fillId="0" borderId="0"/>
    <xf numFmtId="0" fontId="17" fillId="0" borderId="0"/>
    <xf numFmtId="0" fontId="4" fillId="0" borderId="0"/>
    <xf numFmtId="0" fontId="17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1" fillId="0" borderId="0"/>
    <xf numFmtId="0" fontId="18" fillId="0" borderId="0"/>
    <xf numFmtId="0" fontId="4" fillId="0" borderId="0"/>
    <xf numFmtId="0" fontId="17" fillId="0" borderId="0"/>
    <xf numFmtId="166" fontId="21" fillId="0" borderId="0" applyFont="0" applyFill="0" applyBorder="0" applyAlignment="0" applyProtection="0"/>
    <xf numFmtId="0" fontId="22" fillId="0" borderId="0"/>
    <xf numFmtId="167" fontId="23" fillId="0" borderId="0"/>
    <xf numFmtId="0" fontId="24" fillId="0" borderId="0"/>
  </cellStyleXfs>
  <cellXfs count="67">
    <xf numFmtId="0" fontId="0" fillId="0" borderId="0" xfId="0"/>
    <xf numFmtId="0" fontId="0" fillId="0" borderId="3" xfId="0" applyFill="1" applyBorder="1"/>
    <xf numFmtId="0" fontId="0" fillId="0" borderId="1" xfId="0" applyFill="1" applyBorder="1"/>
    <xf numFmtId="0" fontId="0" fillId="0" borderId="4" xfId="0" applyFill="1" applyBorder="1"/>
    <xf numFmtId="0" fontId="0" fillId="0" borderId="0" xfId="0" applyFill="1"/>
    <xf numFmtId="0" fontId="9" fillId="0" borderId="0" xfId="40" applyFont="1" applyFill="1" applyBorder="1"/>
    <xf numFmtId="0" fontId="11" fillId="0" borderId="0" xfId="0" applyFont="1" applyFill="1" applyBorder="1"/>
    <xf numFmtId="0" fontId="12" fillId="0" borderId="0" xfId="0" applyFont="1" applyFill="1"/>
    <xf numFmtId="0" fontId="12" fillId="0" borderId="0" xfId="0" applyFont="1" applyFill="1" applyBorder="1"/>
    <xf numFmtId="0" fontId="12" fillId="0" borderId="12" xfId="0" applyFont="1" applyFill="1" applyBorder="1"/>
    <xf numFmtId="3" fontId="10" fillId="0" borderId="0" xfId="40" applyNumberFormat="1" applyFont="1" applyFill="1"/>
    <xf numFmtId="3" fontId="16" fillId="0" borderId="0" xfId="40" applyNumberFormat="1" applyFont="1" applyFill="1"/>
    <xf numFmtId="165" fontId="9" fillId="0" borderId="0" xfId="40" applyNumberFormat="1" applyFont="1" applyFill="1" applyBorder="1"/>
    <xf numFmtId="0" fontId="0" fillId="0" borderId="0" xfId="0" applyFill="1" applyBorder="1"/>
    <xf numFmtId="3" fontId="9" fillId="0" borderId="0" xfId="40" applyNumberFormat="1" applyFont="1" applyFill="1" applyBorder="1"/>
    <xf numFmtId="0" fontId="9" fillId="0" borderId="0" xfId="40" applyFont="1" applyFill="1"/>
    <xf numFmtId="0" fontId="0" fillId="0" borderId="28" xfId="0" applyFill="1" applyBorder="1"/>
    <xf numFmtId="0" fontId="0" fillId="0" borderId="7" xfId="0" applyFill="1" applyBorder="1"/>
    <xf numFmtId="0" fontId="0" fillId="0" borderId="8" xfId="0" applyFill="1" applyBorder="1"/>
    <xf numFmtId="0" fontId="9" fillId="0" borderId="11" xfId="40" applyFont="1" applyFill="1" applyBorder="1" applyAlignment="1">
      <alignment horizontal="center"/>
    </xf>
    <xf numFmtId="0" fontId="9" fillId="0" borderId="20" xfId="40" applyFont="1" applyFill="1" applyBorder="1" applyAlignment="1">
      <alignment horizontal="center"/>
    </xf>
    <xf numFmtId="3" fontId="10" fillId="0" borderId="10" xfId="40" applyNumberFormat="1" applyFont="1" applyFill="1" applyBorder="1"/>
    <xf numFmtId="0" fontId="9" fillId="0" borderId="14" xfId="40" applyFont="1" applyFill="1" applyBorder="1"/>
    <xf numFmtId="0" fontId="9" fillId="0" borderId="15" xfId="40" applyFont="1" applyFill="1" applyBorder="1"/>
    <xf numFmtId="0" fontId="10" fillId="0" borderId="16" xfId="40" applyFont="1" applyFill="1" applyBorder="1"/>
    <xf numFmtId="0" fontId="9" fillId="0" borderId="10" xfId="40" applyFont="1" applyFill="1" applyBorder="1"/>
    <xf numFmtId="0" fontId="9" fillId="0" borderId="10" xfId="40" applyFont="1" applyFill="1" applyBorder="1" applyAlignment="1">
      <alignment wrapText="1"/>
    </xf>
    <xf numFmtId="4" fontId="9" fillId="0" borderId="10" xfId="40" applyNumberFormat="1" applyFont="1" applyFill="1" applyBorder="1"/>
    <xf numFmtId="0" fontId="9" fillId="0" borderId="10" xfId="40" applyFont="1" applyFill="1" applyBorder="1"/>
    <xf numFmtId="3" fontId="9" fillId="0" borderId="10" xfId="40" applyNumberFormat="1" applyFont="1" applyFill="1" applyBorder="1"/>
    <xf numFmtId="3" fontId="10" fillId="0" borderId="16" xfId="40" applyNumberFormat="1" applyFont="1" applyFill="1" applyBorder="1"/>
    <xf numFmtId="0" fontId="10" fillId="0" borderId="0" xfId="40" applyFont="1" applyFill="1"/>
    <xf numFmtId="0" fontId="10" fillId="0" borderId="3" xfId="40" applyFont="1" applyFill="1" applyBorder="1"/>
    <xf numFmtId="0" fontId="20" fillId="0" borderId="0" xfId="40" applyFont="1" applyFill="1" applyAlignment="1"/>
    <xf numFmtId="0" fontId="19" fillId="0" borderId="0" xfId="40" applyFont="1" applyFill="1" applyAlignment="1"/>
    <xf numFmtId="0" fontId="10" fillId="0" borderId="25" xfId="40" applyFont="1" applyFill="1" applyBorder="1" applyAlignment="1">
      <alignment horizontal="center" wrapText="1"/>
    </xf>
    <xf numFmtId="0" fontId="9" fillId="0" borderId="19" xfId="40" applyFont="1" applyFill="1" applyBorder="1" applyAlignment="1">
      <alignment horizontal="center" wrapText="1"/>
    </xf>
    <xf numFmtId="0" fontId="10" fillId="0" borderId="22" xfId="40" applyFont="1" applyFill="1" applyBorder="1" applyAlignment="1">
      <alignment horizontal="center" vertical="center" wrapText="1"/>
    </xf>
    <xf numFmtId="0" fontId="10" fillId="0" borderId="18" xfId="40" applyFont="1" applyFill="1" applyBorder="1" applyAlignment="1">
      <alignment horizontal="center" vertical="center" wrapText="1"/>
    </xf>
    <xf numFmtId="0" fontId="10" fillId="0" borderId="27" xfId="40" applyFont="1" applyFill="1" applyBorder="1" applyAlignment="1">
      <alignment horizontal="center" vertical="center" wrapText="1"/>
    </xf>
    <xf numFmtId="0" fontId="10" fillId="0" borderId="10" xfId="40" applyFont="1" applyFill="1" applyBorder="1" applyAlignment="1">
      <alignment horizontal="center" vertical="center" wrapText="1"/>
    </xf>
    <xf numFmtId="0" fontId="12" fillId="0" borderId="1" xfId="0" applyFont="1" applyFill="1" applyBorder="1"/>
    <xf numFmtId="0" fontId="12" fillId="0" borderId="4" xfId="0" applyFont="1" applyFill="1" applyBorder="1"/>
    <xf numFmtId="0" fontId="12" fillId="0" borderId="9" xfId="0" applyFont="1" applyFill="1" applyBorder="1"/>
    <xf numFmtId="0" fontId="10" fillId="0" borderId="0" xfId="40" applyFont="1" applyFill="1" applyBorder="1" applyAlignment="1">
      <alignment horizontal="left"/>
    </xf>
    <xf numFmtId="0" fontId="10" fillId="0" borderId="0" xfId="40" applyFont="1" applyFill="1" applyBorder="1" applyAlignment="1">
      <alignment horizontal="center"/>
    </xf>
    <xf numFmtId="0" fontId="9" fillId="0" borderId="17" xfId="40" applyFont="1" applyFill="1" applyBorder="1"/>
    <xf numFmtId="0" fontId="10" fillId="0" borderId="26" xfId="40" applyFont="1" applyFill="1" applyBorder="1" applyAlignment="1">
      <alignment horizontal="center" wrapText="1"/>
    </xf>
    <xf numFmtId="0" fontId="9" fillId="0" borderId="24" xfId="40" applyFont="1" applyFill="1" applyBorder="1" applyAlignment="1">
      <alignment horizontal="center" wrapText="1"/>
    </xf>
    <xf numFmtId="0" fontId="10" fillId="0" borderId="23" xfId="40" applyFont="1" applyFill="1" applyBorder="1" applyAlignment="1">
      <alignment horizontal="center" vertical="center" wrapText="1"/>
    </xf>
    <xf numFmtId="0" fontId="10" fillId="0" borderId="21" xfId="40" applyFont="1" applyFill="1" applyBorder="1" applyAlignment="1">
      <alignment horizontal="center" vertical="center" wrapText="1"/>
    </xf>
    <xf numFmtId="0" fontId="10" fillId="0" borderId="17" xfId="40" applyFont="1" applyFill="1" applyBorder="1" applyAlignment="1">
      <alignment horizontal="center" vertical="center" wrapText="1"/>
    </xf>
    <xf numFmtId="0" fontId="12" fillId="0" borderId="2" xfId="0" applyFont="1" applyFill="1" applyBorder="1"/>
    <xf numFmtId="3" fontId="15" fillId="0" borderId="10" xfId="40" applyNumberFormat="1" applyFont="1" applyFill="1" applyBorder="1"/>
    <xf numFmtId="3" fontId="15" fillId="0" borderId="10" xfId="40" applyNumberFormat="1" applyFont="1" applyFill="1" applyBorder="1" applyAlignment="1">
      <alignment horizontal="center"/>
    </xf>
    <xf numFmtId="0" fontId="15" fillId="0" borderId="14" xfId="40" applyFont="1" applyFill="1" applyBorder="1"/>
    <xf numFmtId="3" fontId="0" fillId="0" borderId="28" xfId="0" applyNumberFormat="1" applyFill="1" applyBorder="1"/>
    <xf numFmtId="0" fontId="9" fillId="0" borderId="10" xfId="40" applyFont="1" applyFill="1" applyBorder="1" applyAlignment="1">
      <alignment horizontal="center"/>
    </xf>
    <xf numFmtId="1" fontId="9" fillId="0" borderId="14" xfId="40" applyNumberFormat="1" applyFont="1" applyFill="1" applyBorder="1"/>
    <xf numFmtId="0" fontId="0" fillId="0" borderId="28" xfId="0" applyNumberFormat="1" applyFill="1" applyBorder="1"/>
    <xf numFmtId="3" fontId="0" fillId="0" borderId="3" xfId="0" applyNumberFormat="1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29" xfId="0" applyNumberFormat="1" applyFill="1" applyBorder="1"/>
    <xf numFmtId="3" fontId="9" fillId="0" borderId="13" xfId="40" applyNumberFormat="1" applyFont="1" applyFill="1" applyBorder="1"/>
    <xf numFmtId="0" fontId="9" fillId="0" borderId="13" xfId="40" applyFont="1" applyFill="1" applyBorder="1"/>
    <xf numFmtId="0" fontId="0" fillId="0" borderId="3" xfId="0" applyNumberFormat="1" applyFill="1" applyBorder="1"/>
  </cellXfs>
  <cellStyles count="63">
    <cellStyle name="_асортимент" xfId="58"/>
    <cellStyle name="0,0_x000d__x000a_NA_x000d__x000a_" xfId="1"/>
    <cellStyle name="Comma [0]_Sheet1" xfId="59"/>
    <cellStyle name="Excel Built-in Normal" xfId="60"/>
    <cellStyle name="Legal 8½ x 14 in" xfId="2"/>
    <cellStyle name="Legal 8½ x 14 in 2" xfId="3"/>
    <cellStyle name="Legal 8½ x 14 in 3" xfId="4"/>
    <cellStyle name="Legal 8½ x 14 in 4" xfId="5"/>
    <cellStyle name="Legal 8½ x 14 in 5" xfId="6"/>
    <cellStyle name="Legal 8½ x 14 in 6" xfId="7"/>
    <cellStyle name="Legal 8½ x 14 in 7" xfId="8"/>
    <cellStyle name="Legal 8½ x 14 in 8" xfId="9"/>
    <cellStyle name="Normal 11" xfId="55"/>
    <cellStyle name="Normal 2" xfId="57"/>
    <cellStyle name="Normal 2 3" xfId="61"/>
    <cellStyle name="Normal 3" xfId="10"/>
    <cellStyle name="Normal 3 3" xfId="56"/>
    <cellStyle name="Normal_BDF PL Distr 2006 to send1" xfId="11"/>
    <cellStyle name="S2" xfId="12"/>
    <cellStyle name="text" xfId="13"/>
    <cellStyle name="Звичайний 14" xfId="47"/>
    <cellStyle name="Звичайний 2" xfId="54"/>
    <cellStyle name="Звичайний 22" xfId="49"/>
    <cellStyle name="Звичайний 23" xfId="46"/>
    <cellStyle name="Звичайний 24" xfId="48"/>
    <cellStyle name="Звичайний 3" xfId="44"/>
    <cellStyle name="Звичайний 4" xfId="45"/>
    <cellStyle name="Обычный" xfId="0" builtinId="0"/>
    <cellStyle name="Обычный 2" xfId="14"/>
    <cellStyle name="Обычный 2 10" xfId="15"/>
    <cellStyle name="Обычный 2 11" xfId="16"/>
    <cellStyle name="Обычный 2 12" xfId="17"/>
    <cellStyle name="Обычный 2 13" xfId="18"/>
    <cellStyle name="Обычный 2 14" xfId="19"/>
    <cellStyle name="Обычный 2 15" xfId="20"/>
    <cellStyle name="Обычный 2 16" xfId="21"/>
    <cellStyle name="Обычный 2 17" xfId="22"/>
    <cellStyle name="Обычный 2 18" xfId="23"/>
    <cellStyle name="Обычный 2 19" xfId="24"/>
    <cellStyle name="Обычный 2 2" xfId="25"/>
    <cellStyle name="Обычный 2 20" xfId="26"/>
    <cellStyle name="Обычный 2 21" xfId="27"/>
    <cellStyle name="Обычный 2 22" xfId="28"/>
    <cellStyle name="Обычный 2 23" xfId="29"/>
    <cellStyle name="Обычный 2 3" xfId="30"/>
    <cellStyle name="Обычный 2 4" xfId="31"/>
    <cellStyle name="Обычный 2 5" xfId="32"/>
    <cellStyle name="Обычный 2 6" xfId="33"/>
    <cellStyle name="Обычный 2 7" xfId="34"/>
    <cellStyle name="Обычный 2 8" xfId="35"/>
    <cellStyle name="Обычный 2 9" xfId="36"/>
    <cellStyle name="Обычный 29" xfId="53"/>
    <cellStyle name="Обычный 3" xfId="37"/>
    <cellStyle name="Обычный 32" xfId="38"/>
    <cellStyle name="Обычный 38" xfId="50"/>
    <cellStyle name="Обычный 4" xfId="39"/>
    <cellStyle name="Обычный 42" xfId="51"/>
    <cellStyle name="Обычный 43" xfId="52"/>
    <cellStyle name="Обычный 5" xfId="43"/>
    <cellStyle name="Обычный 6" xfId="62"/>
    <cellStyle name="Обычный_Зразок розписання супер-топ (буклет)" xfId="40"/>
    <cellStyle name="Процентный 2" xfId="41"/>
    <cellStyle name="Стиль 1" xfId="42"/>
  </cellStyles>
  <dxfs count="2">
    <dxf>
      <fill>
        <patternFill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theme" Target="theme/theme1.xml"/><Relationship Id="rId7" Type="http://schemas.openxmlformats.org/officeDocument/2006/relationships/sheetMetadata" Target="metadata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Войціховський В'ячеслав Вікторович" refreshedDate="42193.620318981484" backgroundQuery="1" createdVersion="3" refreshedVersion="4" recordCount="0" supportSubquery="1" supportAdvancedDrill="1">
  <cacheSource type="external" connectionId="1"/>
  <cacheFields count="115">
    <cacheField name="[Measures].[прод_заг_шт]" caption="прод_заг_шт" numFmtId="0" hierarchy="111" level="32767"/>
    <cacheField name="[Склади].[Адмінрегіон Обєкт Склад].[Адмін_регіон]" caption="Адмін_регіон" numFmtId="0" hierarchy="29" level="1" mappingCount="1">
      <sharedItems count="1">
        <s v="[Склади].[Адмінрегіон Обєкт Склад].[Адмін_регіон].&amp;[122]" c="Волинська" cp="1">
          <x/>
        </s>
      </sharedItems>
      <mpMap v="4"/>
    </cacheField>
    <cacheField name="[Склади].[Адмінрегіон Обєкт Склад].[Обєкт]" caption="Обєкт" numFmtId="0" hierarchy="29" level="2" mappingCount="4">
      <sharedItems count="1">
        <s v="[Склади].[Адмінрегіон Обєкт Склад].[Обєкт].&amp;[4019]" c="+1103 ТМ Вопак ПХ" cp="4">
          <x/>
          <x/>
          <x/>
          <x/>
        </s>
      </sharedItems>
      <mpMap v="5"/>
      <mpMap v="6"/>
      <mpMap v="7"/>
      <mpMap v="8"/>
    </cacheField>
    <cacheField name="[Склади].[Адмінрегіон Обєкт Склад].[Склад]" caption="Склад" numFmtId="0" hierarchy="29" level="3" mappingCount="11">
      <sharedItems count="1">
        <s v="[Склади].[Адмінрегіон Обєкт Склад].[Склад].&amp;[8090]" c="1103 Вопак Торговий зал" cp="11">
          <x/>
          <x/>
          <x/>
          <x/>
          <x/>
          <x/>
          <x/>
          <x/>
          <x/>
          <x/>
          <x/>
        </s>
      </sharedItems>
      <mpMap v="9"/>
      <mpMap v="10"/>
      <mpMap v="11"/>
      <mpMap v="12"/>
      <mpMap v="13"/>
      <mpMap v="14"/>
      <mpMap v="15"/>
      <mpMap v="16"/>
      <mpMap v="17"/>
      <mpMap v="18"/>
      <mpMap v="19"/>
    </cacheField>
    <cacheField name="[Склади].[Адмінрегіон Обєкт Склад].[Адмін_регіон].[Код_адмін_регіона]" caption="Код_адмін_регіона" propertyName="Код_адмін_регіона" numFmtId="0" hierarchy="29" level="1" memberPropertyField="1">
      <sharedItems containsSemiMixedTypes="0" containsString="0" containsNumber="1" containsInteger="1" minValue="122" maxValue="122" count="1">
        <n v="122"/>
      </sharedItems>
    </cacheField>
    <cacheField name="[Склади].[Адмінрегіон Обєкт Склад].[Обєкт].[CODE_OBJECT]" caption="CODE_OBJECT" propertyName="CODE_OBJECT" numFmtId="0" hierarchy="29" level="2" memberPropertyField="1">
      <sharedItems count="1">
        <s v="4019"/>
      </sharedItems>
    </cacheField>
    <cacheField name="[Склади].[Адмінрегіон Обєкт Склад].[Обєкт].[Адмін_регіон]" caption="Адмін_регіон" propertyName="Адмін_регіон" numFmtId="0" hierarchy="29" level="2" memberPropertyField="1">
      <sharedItems count="1">
        <s v="Волинська"/>
      </sharedItems>
    </cacheField>
    <cacheField name="[Склади].[Адмінрегіон Обєкт Склад].[Обєкт].[Компанія_обєкта]" caption="Компанія_обєкта" propertyName="Компанія_обєкта" numFmtId="0" hierarchy="29" level="2" memberPropertyField="1">
      <sharedItems count="1">
        <s v="ТОВ &quot;ПАККО ХОЛДИНГ&quot;"/>
      </sharedItems>
    </cacheField>
    <cacheField name="[Склади].[Адмінрегіон Обєкт Склад].[Обєкт].[Торговий_обєкт]" caption="Торговий_обєкт" propertyName="Торговий_обєкт" numFmtId="0" hierarchy="29" level="2" memberPropertyField="1">
      <sharedItems count="1">
        <s v="Об'єкт Вопак №1103"/>
      </sharedItems>
    </cacheField>
    <cacheField name="[Склади].[Адмінрегіон Обєкт Склад].[Склад].[CODE_COMPANY_WAREHOUSE]" caption="CODE_COMPANY_WAREHOUSE" propertyName="CODE_COMPANY_WAREHOUSE" numFmtId="0" hierarchy="29" level="3" memberPropertyField="1">
      <sharedItems containsSemiMixedTypes="0" containsString="0" containsNumber="1" containsInteger="1" minValue="3758034" maxValue="3758034" count="1">
        <n v="3758034"/>
      </sharedItems>
    </cacheField>
    <cacheField name="[Склади].[Адмінрегіон Обєкт Склад].[Склад].[CODE_WAREHOUSE]" caption="CODE_WAREHOUSE" propertyName="CODE_WAREHOUSE" numFmtId="0" hierarchy="29" level="3" memberPropertyField="1">
      <sharedItems containsSemiMixedTypes="0" containsString="0" containsNumber="1" containsInteger="1" minValue="8090" maxValue="8090" count="1">
        <n v="8090"/>
      </sharedItems>
    </cacheField>
    <cacheField name="[Склади].[Адмінрегіон Обєкт Склад].[Склад].[Адреса_склада]" caption="Адреса_склада" propertyName="Адреса_склада" numFmtId="0" hierarchy="29" level="3" memberPropertyField="1">
      <sharedItems count="169">
        <s v="м.Луцьк, бул.Дружби Народів, 10"/>
        <s v="м.Луцьк, пр-т Волі, 54" u="1"/>
        <s v="м.Луцьк, вул.Володимирська, 103" u="1"/>
        <s v="м.В.Волинський, вул.Кн.Василька, 2" u="1"/>
        <s v="м.Горохів, вул.Б.Хмельницького, 2А" u="1"/>
        <s v="м.В.Волинський, вул.Ковельська, 132/2" u="1"/>
        <s v="м.Нововолинськ, пр.Перемоги, 2а" u="1"/>
        <s v="м.Ковель, вул.Незалежності, 106" u="1"/>
        <s v="м.Ковель, вул. Володимирська, 101" u="1"/>
        <s v="м.Луцьк, Київський майдан, 11" u="1"/>
        <s v="м.Кузнецовськ, вул.Будівельників, 57" u="1"/>
        <s v="м.Чернівці, вул.Руська, 194" u="1"/>
        <s v="м.Чернівці, вул.Білоруська, 21" u="1"/>
        <s v="м.Житомир, вул.Вокзальна, 16" u="1"/>
        <s v="м.Житомир, вул.Щорса, 125" u="1"/>
        <s v="м.Черняхів, вул.Леніна 6" u="1"/>
        <s v="м.Житомир, вул.Котовського, 50" u="1"/>
        <s v="м.Житомир, вул.Кочерги, 3" u="1"/>
        <s v="м.Коростень, вул.Красіна 6" u="1"/>
        <s v="м.Житомир, вул.Київська, 87" u="1"/>
        <s v="м.Житомир, вул.Перемоги, 24" u="1"/>
        <s v="м.Н.Волинський, вул.Шевченка, 54" u="1"/>
        <s v="м.Свалява, вул.Київська, 8" u="1"/>
        <s v="м.Берегово, вул.Героїв, 6" u="1"/>
        <s v="м.Берегово, вул. Мужайська, 119" u="1"/>
        <s v="м.Ужгород, пр-т Свободи, 52" u="1"/>
        <s v="м.Хуст, вул. Духновича, 17а" u="1"/>
        <s v="м.Ів.Франківськ, вул.Шевченка, 1" u="1"/>
        <s v="м.Ів.Франківськ, вул.Сахарова, 34" u="1"/>
        <s v="смт.Отинія, вул.Січових Стрільців, 2" u="1"/>
        <s v="смт.Снятин, вул.Грушевського, 2" u="1"/>
        <s v="м.Ів.Франківськ, вул. Незалежності, 81" u="1"/>
        <s v="м.Ів.Франківськ, вул.Привокзальна, 9" u="1"/>
        <s v="м.Ів.Франківськ, вул.Карпатська, 12" u="1"/>
        <s v="м.Тисмениця, вул.Галицька, 21" u="1"/>
        <s v="м.Яремче, вул.Свободи, 257" u="1"/>
        <s v="м.Ів.Франківськ, вул. Вовчинецька, 34" u="1"/>
        <s v="м.Ів.Франківськ, вул.Чорновола, 98" u="1"/>
        <s v="м.Ів.Франківськ, вул.Івасюка, 62а" u="1"/>
        <s v="м.Ів.Франківськ, вул.Є.Коновальця, 13а" u="1"/>
        <s v="м.Ів.Франківськ, вул.Тролейбусна, 1" u="1"/>
        <s v="м.Калуш, вул.Пушкіна, 15" u="1"/>
        <s v="м.Львів, вул. Величковського, 40" u="1"/>
        <s v="м.Львів, вул.Мазепи, 20" u="1"/>
        <s v="м.Львів, вул.Литвиненка, 4" u="1"/>
        <s v="м.Червоноград, вул. Шептицького, 1" u="1"/>
        <s v="м.Новий Розділ, вул.Шевченка, 16" u="1"/>
        <s v="м.Львів, вул.Окружна, 44" u="1"/>
        <s v="м.Львів, вул.Тершаківців, 1" u="1"/>
        <s v="м.Львів, вул.Зелена, 115а" u="1"/>
        <s v="м.Львів, вул.Широка, 64" u="1"/>
        <s v="м.Львів, вул.Стрийська, 85а" u="1"/>
        <s v="м.Яворів, вул.Маковея, 64" u="1"/>
        <s v="м.Стрий, вул.Шевченка, 72" u="1"/>
        <s v="м.Рівне, вул.Чорновола, 36" u="1"/>
        <s v="м.Рівне, вул.Вербова, 41" u="1"/>
        <s v="м.Дубно, вул. Д.Галицького, 1" u="1"/>
        <s v="м.Рівне, вул. Соборна, 277" u="1"/>
        <s v="м.Рівне, вул. Київська 10" u="1"/>
        <s v="м.Кременець, вул.Дубенська, 132" u="1"/>
        <s v="м.Кременець, вул. С. Петлюри, 12" u="1"/>
        <s v="м.Кузнецовськ, м-н Незалежності, 8" u="1"/>
        <s v="м.Кузнецовськ, м-н Будівельників, 71" u="1"/>
        <s v="м.Сарни, вул. Широка, 10" u="1"/>
        <s v="м.Дубровиця, вул.Миру, 7" u="1"/>
        <s v="м.Хмельницький, Староконстянтинівське шосе, 16" u="1"/>
        <s v="м.Хмельницький, вул. Кам'янецька, 63" u="1"/>
        <s v="м.Хмельницький, вул. Заводська, 63" u="1"/>
        <s v="м.Хмельницький, вул. Тернопільська, 20/1" u="1"/>
        <s v="м.Хмельницький, вул.Миру, 78" u="1"/>
        <s v="м.Хмельницький, вул. Гастелло, 6/1" u="1"/>
        <s v="м.К.Подільський, вул. Червоноармійська, 42" u="1"/>
        <s v="м.Хмельницький, вул. Довженка, 12" u="1"/>
        <s v="м.Хмельницький, вул.Курчатова, 1В" u="1"/>
        <s v="м.Славута, вул. Комінтерна, 45" u="1"/>
        <s v="м.Хмельницький, вул.Прибузька, 32" u="1"/>
        <s v="м.Шепетівка, пр-т Миру, 20" u="1"/>
        <s v="пр-т Волі, 54" u="1"/>
        <s v="вул.Володимирська, 104" u="1"/>
        <s v="бул.Дружби Народів, 10" u="1"/>
        <s v="вул.Кн.Василька, 2" u="1"/>
        <s v="вул.Б.Хмельницького, 2А" u="1"/>
        <s v="вул.Ковельська, 132/2" u="1"/>
        <s v="пр.Перемоги, 2а" u="1"/>
        <s v="вул.Незалежності, 106" u="1"/>
        <s v="вул. Володимирська, 101" u="1"/>
        <s v="Київський майдан, 11" u="1"/>
        <s v="вул.Будівельників, 57" u="1"/>
        <s v="вул.Руська, 194" u="1"/>
        <s v="вул.Білоруська, 21" u="1"/>
        <s v="вул.Вокзальна, 16" u="1"/>
        <s v="вул.Щорса, 125" u="1"/>
        <s v="м.Черняхів" u="1"/>
        <s v="вул.Котовського, 50" u="1"/>
        <s v="вул.Кочерги, 3" u="1"/>
        <s v="м.Коростень" u="1"/>
        <s v="вул.Київська, 87" u="1"/>
        <s v="вул.Перемоги, 24" u="1"/>
        <s v="вул.Шевченка, 54" u="1"/>
        <s v="вул.Київська, 8" u="1"/>
        <s v="вул.Героїв, 6" u="1"/>
        <s v="вул. Мужайська, 119" u="1"/>
        <s v="пр-т Свободи, 52" u="1"/>
        <s v="вул. Духновича, 17а" u="1"/>
        <s v="вул.Шевченка, 1" u="1"/>
        <s v="вул.Сахарова, 34" u="1"/>
        <s v="вул.Січових Стрільців, 2" u="1"/>
        <s v="вул.Грушевського, 2" u="1"/>
        <s v="вул. Незалежності, 81" u="1"/>
        <s v="вул.Привокзальна, 9" u="1"/>
        <s v="вул.Карпатська, 12" u="1"/>
        <s v="вул.Галицька, 21" u="1"/>
        <s v="вул.Свободи, 257" u="1"/>
        <s v="вул. Вовчинецька, 34" u="1"/>
        <s v="вул.Чорновола, 98" u="1"/>
        <s v="вул.Івасюка, 62а" u="1"/>
        <s v="вул.Є.Коновальця, 13а" u="1"/>
        <s v="вул.Тролейбусна, 1" u="1"/>
        <s v="вул. Величковського, 40" u="1"/>
        <s v="вул.Мазепи, 20" u="1"/>
        <s v="вул.Литвиненка, 4" u="1"/>
        <s v="вул. Шептицького, 1" u="1"/>
        <s v="вул.Шевченка, 16" u="1"/>
        <s v="вул.Тершаківців, 1" u="1"/>
        <s v="вул.Зелена, 115а" u="1"/>
        <s v="вул.Широка, 64" u="1"/>
        <s v="вул.Стрийська, 85а" u="1"/>
        <s v="вул.Маковея, 64" u="1"/>
        <s v="вул.Шевченка, 72" u="1"/>
        <s v="вул.Кіквідзе 22а" u="1"/>
        <s v="вул.Чорновола, 36" u="1"/>
        <s v="вул.Вербова, 41" u="1"/>
        <s v="вул. Д.Галицького, 1" u="1"/>
        <s v="вул.Соборна, 277" u="1"/>
        <s v="вул. Київська 10" u="1"/>
        <s v="вул.Дубенська, 132" u="1"/>
        <s v="вул. С. Петлюри, 12" u="1"/>
        <s v="вул. Широка, 10" u="1"/>
        <s v="Староконстянтинівське шосе, 16" u="1"/>
        <s v="вул. Кам'янецька, 63" u="1"/>
        <s v="вул. Заводська, 63" u="1"/>
        <s v="вул. Тернопільська, 20/1" u="1"/>
        <s v="вул.Миру, 78" u="1"/>
        <s v="вул. Гастелло, 6/1" u="1"/>
        <s v="вул. Червоноармійська, 42" u="1"/>
        <s v="вул. Довженка, 12" u="1"/>
        <s v="вул.Курчатова, 1В" u="1"/>
        <s v="вул. Комінтерна, 45" u="1"/>
        <s v="вул.Прибузька, 32" u="1"/>
        <s v="пр-т Миру, 20" u="1"/>
        <s v="вул. Бестужева, 9" u="1"/>
        <s v="вул. Капушанська, 35" u="1"/>
        <s v="вул. Яроцька, 2" u="1"/>
        <s v="вул.Легоцького 19а" u="1"/>
        <s v="вул.Устилузька 123" u="1"/>
        <s v="вул. Грушевського, 104а" u="1"/>
        <s v="вул. К.Савури, 21а" u="1"/>
        <s v="вул.Ковельська 68а" u="1"/>
        <s v="вул. Млинівська, 23" u="1"/>
        <s v="вул. Ринкова, 4" u="1"/>
        <s v="вул.Бандери, 105" u="1"/>
        <s v="вул.Мазепи, 303б" u="1"/>
        <s v="вул.Галицька, 18а" u="1"/>
        <s v="вул. Поліська, 4" u="1"/>
        <s v="пров.Складський, 3а" u="1"/>
        <s v="м.Берегово, вул.Б.Хмельницького, 163" u="1"/>
        <s v="вул.Надрічна, 1" u="1"/>
        <s v="вул.Шевченка, 59/1" u="1"/>
        <s v="м.Кам.-Подільський, вул.Кн.Коріатовичів, 25" u="1"/>
      </sharedItems>
    </cacheField>
    <cacheField name="[Склади].[Адмінрегіон Обєкт Склад].[Склад].[Дата_останньої_ревізії]" caption="Дата_останньої_ревізії" propertyName="Дата_останньої_ревізії" numFmtId="0" hierarchy="29" level="3" memberPropertyField="1">
      <sharedItems count="1">
        <s v="2015-02-26 00:00:00"/>
      </sharedItems>
    </cacheField>
    <cacheField name="[Склади].[Адмінрегіон Обєкт Склад].[Склад].[Дата_старту_склада]" caption="Дата_старту_склада" propertyName="Дата_старту_склада" numFmtId="0" hierarchy="29" level="3" memberPropertyField="1">
      <sharedItems count="1">
        <s v="2013-05-30 00:00:00"/>
      </sharedItems>
    </cacheField>
    <cacheField name="[Склади].[Адмінрегіон Обєкт Склад].[Склад].[Загальна_площа_склада]" caption="Загальна_площа_склада" propertyName="Загальна_площа_склада" numFmtId="0" hierarchy="29" level="3" memberPropertyField="1">
      <sharedItems count="1">
        <s v="292"/>
      </sharedItems>
    </cacheField>
    <cacheField name="[Склади].[Адмінрегіон Обєкт Склад].[Склад].[Компанія_склада]" caption="Компанія_склада" propertyName="Компанія_склада" numFmtId="0" hierarchy="29" level="3" memberPropertyField="1">
      <sharedItems count="1">
        <s v="ТОВ &quot;ПАККО ХОЛДИНГ&quot;"/>
      </sharedItems>
    </cacheField>
    <cacheField name="[Склади].[Адмінрегіон Обєкт Склад].[Склад].[Магазин]" caption="Магазин" propertyName="Магазин" numFmtId="0" hierarchy="29" level="3" memberPropertyField="1">
      <sharedItems count="1">
        <s v="+1103 ТМ Вопак ПХ"/>
      </sharedItems>
    </cacheField>
    <cacheField name="[Склади].[Адмінрегіон Обєкт Склад].[Склад].[Місто]" caption="Місто" propertyName="Місто" numFmtId="0" hierarchy="29" level="3" memberPropertyField="1">
      <sharedItems count="68">
        <s v="Луцьк"/>
        <s v="Володимир-Волинський" u="1"/>
        <s v="Горохів Горохівський р-н." u="1"/>
        <s v="Нововолинськ Нововолинськ" u="1"/>
        <s v="Ковель" u="1"/>
        <s v="Кузнецовськ" u="1"/>
        <s v="Чернівці" u="1"/>
        <s v="Житомир" u="1"/>
        <s v="Черняхів" u="1"/>
        <s v="Коростень" u="1"/>
        <s v="Новоград-Волинський" u="1"/>
        <s v="Свалява" u="1"/>
        <s v="Берегове" u="1"/>
        <s v="Ужгород" u="1"/>
        <s v="Хуст" u="1"/>
        <s v="Івано-Франківськ" u="1"/>
        <s v="Отинія Коломийський р-н." u="1"/>
        <s v="Снятин" u="1"/>
        <s v="Тисмениця" u="1"/>
        <s v="Яремче" u="1"/>
        <s v="Калуш" u="1"/>
        <s v="Львів" u="1"/>
        <s v="Червоноград" u="1"/>
        <s v="Новий Розділ Миколаївський р-н." u="1"/>
        <s v="Яворів" u="1"/>
        <s v="Стрий Стрийський р-н." u="1"/>
        <s v="Рівне" u="1"/>
        <s v="Дубно Дубенський р-н." u="1"/>
        <s v="Кременець Кременецький р-н." u="1"/>
        <s v="Сарни Сарненський р-н." u="1"/>
        <s v="Дубровиця Дубровицький р-н." u="1"/>
        <s v="Хмельницький" u="1"/>
        <s v="Кам'янець-Подільський" u="1"/>
        <s v="Славута Славутський р-н." u="1"/>
        <s v="Шепетівка Шепетівський р-н." u="1"/>
        <s v="Володимир-Волинський (Володимир-Волинський  р-н.)" u="1"/>
        <s v="Горохів (Горохівський  р-н.)" u="1"/>
        <s v="Нововолинськ (Нововолинськ )" u="1"/>
        <s v="Кузнецовськ (Кузнецовськ )" u="1"/>
        <s v="Черняхів (Черняхівський  р-н.)" u="1"/>
        <s v="Коростень (Коростенський  р-н.)" u="1"/>
        <s v="Новоград-Волинський (Новоград-Волинський  р-н.)" u="1"/>
        <s v="Свалява (Свалявський  р-н.)" u="1"/>
        <s v="Берегове (Берегівський  р-н.)" u="1"/>
        <s v="Хуст (Хустський  р-н.)" u="1"/>
        <s v="Отинія (Коломийський  р-н.)" u="1"/>
        <s v="Снятин (Снятинський  р-н.)" u="1"/>
        <s v="Тисмениця (Тисменицький  р-н.)" u="1"/>
        <s v="Яремче (Яремче )" u="1"/>
        <s v="Калуш (Калуський  р-н.)" u="1"/>
        <s v="Червоноград (Червоноград )" u="1"/>
        <s v="Новий Розділ (Миколаївський  р-н.)" u="1"/>
        <s v="Яворів (Яворівський  р-н.)" u="1"/>
        <s v="Стрий (Стрийський  р-н.)" u="1"/>
        <s v="Дубно (Дубенський  р-н.)" u="1"/>
        <s v="Кременець (Кременецький  р-н.)" u="1"/>
        <s v="Сарни (Сарненський  р-н.)" u="1"/>
        <s v="Дубровиця (Дубровицький  р-н.)" u="1"/>
        <s v="Кам'янець-Подільський (Кам'янець-Подільський  р-н.)" u="1"/>
        <s v="Славута (Славутський  р-н.)" u="1"/>
        <s v="Шепетівка (Шепетівський  р-н.)" u="1"/>
        <s v="Ковель (Ковельський  р-н.)" u="1"/>
        <s v="Нетішин (Нетішин )" u="1"/>
        <s v="Бурштин (Галицький  р-н.)" u="1"/>
        <s v="Коломия (Коломийський  р-н.)" u="1"/>
        <s v="Рогатин (Рогатинський  р-н.)" u="1"/>
        <s v="Тернопіль" u="1"/>
        <s v="Дунаївці (Дунаєвецький  р-н.)" u="1"/>
      </sharedItems>
    </cacheField>
    <cacheField name="[Склади].[Адмінрегіон Обєкт Склад].[Склад].[Тип_склада]" caption="Тип_склада" propertyName="Тип_склада" numFmtId="0" hierarchy="29" level="3" memberPropertyField="1">
      <sharedItems count="1">
        <s v="Торговий зал роздрібн.(ТЗ)"/>
      </sharedItems>
    </cacheField>
    <cacheField name="[Склади].[Адмінрегіон Обєкт Склад].[Склад].[Торгова_площа_склада]" caption="Торгова_площа_склада" propertyName="Торгова_площа_склада" numFmtId="0" hierarchy="29" level="3" memberPropertyField="1">
      <sharedItems count="1">
        <s v="124.4"/>
      </sharedItems>
    </cacheField>
    <cacheField name="[Склади].[Типи_Складів].[Тип_склада]" caption="Тип_склада" numFmtId="0" hierarchy="38" level="1">
      <sharedItems containsSemiMixedTypes="0" containsString="0"/>
    </cacheField>
    <cacheField name="[Склади].[Типи_Складів].[Склад]" caption="Склад" numFmtId="0" hierarchy="38" level="2">
      <sharedItems containsSemiMixedTypes="0" containsString="0"/>
    </cacheField>
    <cacheField name="[Склади].[Типи_Складів].[Тип_склада].[CODE_TYPE_WAREHOUSE]" caption="CODE_TYPE_WAREHOUSE" propertyName="CODE_TYPE_WAREHOUSE" numFmtId="0" hierarchy="38" level="1" memberPropertyField="1">
      <sharedItems containsSemiMixedTypes="0" containsString="0"/>
    </cacheField>
    <cacheField name="[Склади].[Типи_Складів].[Склад].[CODE_COMPANY_WAREHOUSE]" caption="CODE_COMPANY_WAREHOUSE" propertyName="CODE_COMPANY_WAREHOUSE" numFmtId="0" hierarchy="38" level="2" memberPropertyField="1">
      <sharedItems containsSemiMixedTypes="0" containsString="0"/>
    </cacheField>
    <cacheField name="[Склади].[Типи_Складів].[Склад].[CODE_WAREHOUSE]" caption="CODE_WAREHOUSE" propertyName="CODE_WAREHOUSE" numFmtId="0" hierarchy="38" level="2" memberPropertyField="1">
      <sharedItems containsSemiMixedTypes="0" containsString="0"/>
    </cacheField>
    <cacheField name="[Склади].[Типи_Складів].[Склад].[Адреса_склада]" caption="Адреса_склада" propertyName="Адреса_склада" numFmtId="0" hierarchy="38" level="2" memberPropertyField="1">
      <sharedItems containsSemiMixedTypes="0" containsString="0"/>
    </cacheField>
    <cacheField name="[Склади].[Типи_Складів].[Склад].[Дата_останньої_ревізії]" caption="Дата_останньої_ревізії" propertyName="Дата_останньої_ревізії" numFmtId="0" hierarchy="38" level="2" memberPropertyField="1">
      <sharedItems containsSemiMixedTypes="0" containsString="0"/>
    </cacheField>
    <cacheField name="[Склади].[Типи_Складів].[Склад].[Дата_старту_склада]" caption="Дата_старту_склада" propertyName="Дата_старту_склада" numFmtId="0" hierarchy="38" level="2" memberPropertyField="1">
      <sharedItems containsSemiMixedTypes="0" containsString="0"/>
    </cacheField>
    <cacheField name="[Склади].[Типи_Складів].[Склад].[Загальна_площа_склада]" caption="Загальна_площа_склада" propertyName="Загальна_площа_склада" numFmtId="0" hierarchy="38" level="2" memberPropertyField="1">
      <sharedItems containsSemiMixedTypes="0" containsString="0"/>
    </cacheField>
    <cacheField name="[Склади].[Типи_Складів].[Склад].[Компанія_склада]" caption="Компанія_склада" propertyName="Компанія_склада" numFmtId="0" hierarchy="38" level="2" memberPropertyField="1">
      <sharedItems containsSemiMixedTypes="0" containsString="0"/>
    </cacheField>
    <cacheField name="[Склади].[Типи_Складів].[Склад].[Магазин]" caption="Магазин" propertyName="Магазин" numFmtId="0" hierarchy="38" level="2" memberPropertyField="1">
      <sharedItems containsSemiMixedTypes="0" containsString="0"/>
    </cacheField>
    <cacheField name="[Склади].[Типи_Складів].[Склад].[Місто]" caption="Місто" propertyName="Місто" numFmtId="0" hierarchy="38" level="2" memberPropertyField="1">
      <sharedItems containsSemiMixedTypes="0" containsString="0"/>
    </cacheField>
    <cacheField name="[Склади].[Типи_Складів].[Склад].[Тип_склада]" caption="Тип_склада" propertyName="Тип_склада" numFmtId="0" hierarchy="38" level="2" memberPropertyField="1">
      <sharedItems containsSemiMixedTypes="0" containsString="0"/>
    </cacheField>
    <cacheField name="[Склади].[Типи_Складів].[Склад].[Торгова_площа_склада]" caption="Торгова_площа_склада" propertyName="Торгова_площа_склада" numFmtId="0" hierarchy="38" level="2" memberPropertyField="1">
      <sharedItems containsSemiMixedTypes="0" containsString="0"/>
    </cacheField>
    <cacheField name="[Склади].[ТМ_діє_так_ні].[ТМ_діє_так_ні]" caption="ТМ_діє_так_ні" numFmtId="0" hierarchy="41" level="1">
      <sharedItems containsSemiMixedTypes="0" containsString="0"/>
    </cacheField>
    <cacheField name="[Склади].[Формат_ТМ_Склад].[Формат]" caption="Формат" numFmtId="0" hierarchy="46" level="1">
      <sharedItems containsSemiMixedTypes="0" containsString="0"/>
    </cacheField>
    <cacheField name="[Склади].[Формат_ТМ_Склад].[Магазин]" caption="Магазин" numFmtId="0" hierarchy="46" level="2">
      <sharedItems containsSemiMixedTypes="0" containsString="0"/>
    </cacheField>
    <cacheField name="[Склади].[Формат_ТМ_Склад].[Склад]" caption="Склад" numFmtId="0" hierarchy="46" level="3">
      <sharedItems containsSemiMixedTypes="0" containsString="0"/>
    </cacheField>
    <cacheField name="[Склади].[Формат_ТМ_Склад].[Формат].[CODE_FORMAT_SHOP]" caption="CODE_FORMAT_SHOP" propertyName="CODE_FORMAT_SHOP" numFmtId="0" hierarchy="46" level="1" memberPropertyField="1">
      <sharedItems containsSemiMixedTypes="0" containsString="0"/>
    </cacheField>
    <cacheField name="[Склади].[Формат_ТМ_Склад].[Магазин].[CODE_SHOP]" caption="CODE_SHOP" propertyName="CODE_SHOP" numFmtId="0" hierarchy="46" level="2" memberPropertyField="1">
      <sharedItems containsSemiMixedTypes="0" containsString="0"/>
    </cacheField>
    <cacheField name="[Склади].[Формат_ТМ_Склад].[Магазин].[Адреса_ТМ]" caption="Адреса_ТМ" propertyName="Адреса_ТМ" numFmtId="0" hierarchy="46" level="2" memberPropertyField="1">
      <sharedItems containsSemiMixedTypes="0" containsString="0"/>
    </cacheField>
    <cacheField name="[Склади].[Формат_ТМ_Склад].[Магазин].[Дата_останньої_ревізії_ТМ]" caption="Дата_останньої_ревізії_ТМ" propertyName="Дата_останньої_ревізії_ТМ" numFmtId="0" hierarchy="46" level="2" memberPropertyField="1">
      <sharedItems containsSemiMixedTypes="0" containsString="0"/>
    </cacheField>
    <cacheField name="[Склади].[Формат_ТМ_Склад].[Магазин].[Дата_старту_магазина]" caption="Дата_старту_магазина" propertyName="Дата_старту_магазина" numFmtId="0" hierarchy="46" level="2" memberPropertyField="1">
      <sharedItems containsSemiMixedTypes="0" containsString="0"/>
    </cacheField>
    <cacheField name="[Склади].[Формат_ТМ_Склад].[Магазин].[Компанія]" caption="Компанія" propertyName="Компанія" numFmtId="0" hierarchy="46" level="2" memberPropertyField="1">
      <sharedItems containsSemiMixedTypes="0" containsString="0"/>
    </cacheField>
    <cacheField name="[Склади].[Формат_ТМ_Склад].[Магазин].[Обєкт]" caption="Обєкт" propertyName="Обєкт" numFmtId="0" hierarchy="46" level="2" memberPropertyField="1">
      <sharedItems containsSemiMixedTypes="0" containsString="0"/>
    </cacheField>
    <cacheField name="[Склади].[Формат_ТМ_Склад].[Магазин].[Тип_площі]" caption="Тип_площі" propertyName="Тип_площі" numFmtId="0" hierarchy="46" level="2" memberPropertyField="1">
      <sharedItems containsSemiMixedTypes="0" containsString="0"/>
    </cacheField>
    <cacheField name="[Склади].[Формат_ТМ_Склад].[Магазин].[ТМ_діє_так_ні]" caption="ТМ_діє_так_ні" propertyName="ТМ_діє_так_ні" numFmtId="0" hierarchy="46" level="2" memberPropertyField="1">
      <sharedItems containsSemiMixedTypes="0" containsString="0"/>
    </cacheField>
    <cacheField name="[Склади].[Формат_ТМ_Склад].[Магазин].[Формат]" caption="Формат" propertyName="Формат" numFmtId="0" hierarchy="46" level="2" memberPropertyField="1">
      <sharedItems containsSemiMixedTypes="0" containsString="0"/>
    </cacheField>
    <cacheField name="[Склади].[Формат_ТМ_Склад].[Магазин].[Формат_для_ревізій]" caption="Формат_для_ревізій" propertyName="Формат_для_ревізій" numFmtId="0" hierarchy="46" level="2" memberPropertyField="1">
      <sharedItems containsSemiMixedTypes="0" containsString="0"/>
    </cacheField>
    <cacheField name="[Склади].[Формат_ТМ_Склад].[Склад].[CODE_COMPANY_WAREHOUSE]" caption="CODE_COMPANY_WAREHOUSE" propertyName="CODE_COMPANY_WAREHOUSE" numFmtId="0" hierarchy="46" level="3" memberPropertyField="1">
      <sharedItems containsSemiMixedTypes="0" containsString="0"/>
    </cacheField>
    <cacheField name="[Склади].[Формат_ТМ_Склад].[Склад].[CODE_WAREHOUSE]" caption="CODE_WAREHOUSE" propertyName="CODE_WAREHOUSE" numFmtId="0" hierarchy="46" level="3" memberPropertyField="1">
      <sharedItems containsSemiMixedTypes="0" containsString="0"/>
    </cacheField>
    <cacheField name="[Склади].[Формат_ТМ_Склад].[Склад].[Адреса_склада]" caption="Адреса_склада" propertyName="Адреса_склада" numFmtId="0" hierarchy="46" level="3" memberPropertyField="1">
      <sharedItems containsSemiMixedTypes="0" containsString="0"/>
    </cacheField>
    <cacheField name="[Склади].[Формат_ТМ_Склад].[Склад].[Дата_останньої_ревізії]" caption="Дата_останньої_ревізії" propertyName="Дата_останньої_ревізії" numFmtId="0" hierarchy="46" level="3" memberPropertyField="1">
      <sharedItems containsSemiMixedTypes="0" containsString="0"/>
    </cacheField>
    <cacheField name="[Склади].[Формат_ТМ_Склад].[Склад].[Дата_старту_склада]" caption="Дата_старту_склада" propertyName="Дата_старту_склада" numFmtId="0" hierarchy="46" level="3" memberPropertyField="1">
      <sharedItems containsSemiMixedTypes="0" containsString="0"/>
    </cacheField>
    <cacheField name="[Склади].[Формат_ТМ_Склад].[Склад].[Загальна_площа_склада]" caption="Загальна_площа_склада" propertyName="Загальна_площа_склада" numFmtId="0" hierarchy="46" level="3" memberPropertyField="1">
      <sharedItems containsSemiMixedTypes="0" containsString="0"/>
    </cacheField>
    <cacheField name="[Склади].[Формат_ТМ_Склад].[Склад].[Компанія_склада]" caption="Компанія_склада" propertyName="Компанія_склада" numFmtId="0" hierarchy="46" level="3" memberPropertyField="1">
      <sharedItems containsSemiMixedTypes="0" containsString="0"/>
    </cacheField>
    <cacheField name="[Склади].[Формат_ТМ_Склад].[Склад].[Магазин]" caption="Магазин" propertyName="Магазин" numFmtId="0" hierarchy="46" level="3" memberPropertyField="1">
      <sharedItems containsSemiMixedTypes="0" containsString="0"/>
    </cacheField>
    <cacheField name="[Склади].[Формат_ТМ_Склад].[Склад].[Місто]" caption="Місто" propertyName="Місто" numFmtId="0" hierarchy="46" level="3" memberPropertyField="1">
      <sharedItems containsSemiMixedTypes="0" containsString="0"/>
    </cacheField>
    <cacheField name="[Склади].[Формат_ТМ_Склад].[Склад].[Тип_склада]" caption="Тип_склада" propertyName="Тип_склада" numFmtId="0" hierarchy="46" level="3" memberPropertyField="1">
      <sharedItems containsSemiMixedTypes="0" containsString="0"/>
    </cacheField>
    <cacheField name="[Склади].[Формат_ТМ_Склад].[Склад].[Торгова_площа_склада]" caption="Торгова_площа_склада" propertyName="Торгова_площа_склада" numFmtId="0" hierarchy="46" level="3" memberPropertyField="1">
      <sharedItems containsSemiMixedTypes="0" containsString="0"/>
    </cacheField>
    <cacheField name="[Товари].[ГРУПА1_ГРУПА2_ГРУПА3_ТОВАР].[ГРУПА 1 РІВНЯ]" caption="ГРУПА 1 РІВНЯ" numFmtId="0" hierarchy="71" level="1">
      <sharedItems containsSemiMixedTypes="0" containsString="0"/>
    </cacheField>
    <cacheField name="[Товари].[ГРУПА1_ГРУПА2_ГРУПА3_ТОВАР].[ГРУПА 2 РІВНЯ]" caption="ГРУПА 2 РІВНЯ" numFmtId="0" hierarchy="71" level="2">
      <sharedItems containsSemiMixedTypes="0" containsString="0"/>
    </cacheField>
    <cacheField name="[Товари].[ГРУПА1_ГРУПА2_ГРУПА3_ТОВАР].[ГРУПА 3 РІВНЯ]" caption="ГРУПА 3 РІВНЯ" numFmtId="0" hierarchy="71" level="3">
      <sharedItems containsSemiMixedTypes="0" containsString="0"/>
    </cacheField>
    <cacheField name="[Товари].[ГРУПА1_ГРУПА2_ГРУПА3_ТОВАР].[Товар]" caption="Товар" numFmtId="0" hierarchy="71" level="4">
      <sharedItems containsSemiMixedTypes="0" containsString="0"/>
    </cacheField>
    <cacheField name="[Товари].[ГРУПА1_ГРУПА2_ГРУПА3_ТОВАР].[ГРУПА 1 РІВНЯ].[CODE GROUP 1]" caption="CODE GROUP 1" propertyName="CODE GROUP 1" numFmtId="0" hierarchy="71" level="1" memberPropertyField="1">
      <sharedItems containsSemiMixedTypes="0" containsString="0"/>
    </cacheField>
    <cacheField name="[Товари].[ГРУПА1_ГРУПА2_ГРУПА3_ТОВАР].[ГРУПА 2 РІВНЯ].[CODE GROUP 2]" caption="CODE GROUP 2" propertyName="CODE GROUP 2" numFmtId="0" hierarchy="71" level="2" memberPropertyField="1">
      <sharedItems containsSemiMixedTypes="0" containsString="0"/>
    </cacheField>
    <cacheField name="[Товари].[ГРУПА1_ГРУПА2_ГРУПА3_ТОВАР].[ГРУПА 2 РІВНЯ].[Група 1-го рівня]" caption="Група 1-го рівня" propertyName="Група 1-го рівня" numFmtId="0" hierarchy="71" level="2" memberPropertyField="1">
      <sharedItems containsSemiMixedTypes="0" containsString="0"/>
    </cacheField>
    <cacheField name="[Товари].[ГРУПА1_ГРУПА2_ГРУПА3_ТОВАР].[ГРУПА 3 РІВНЯ].[CODE GROUP 3]" caption="CODE GROUP 3" propertyName="CODE GROUP 3" numFmtId="0" hierarchy="71" level="3" memberPropertyField="1">
      <sharedItems containsSemiMixedTypes="0" containsString="0"/>
    </cacheField>
    <cacheField name="[Товари].[ГРУПА1_ГРУПА2_ГРУПА3_ТОВАР].[ГРУПА 3 РІВНЯ].[Група 2-го рівня]" caption="Група 2-го рівня" propertyName="Група 2-го рівня" numFmtId="0" hierarchy="71" level="3" memberPropertyField="1">
      <sharedItems containsSemiMixedTypes="0" containsString="0"/>
    </cacheField>
    <cacheField name="[Товари].[ГРУПА1_ГРУПА2_ГРУПА3_ТОВАР].[Товар].[CODE UNIT]" caption="CODE UNIT" propertyName="CODE UNIT" numFmtId="0" hierarchy="71" level="4" memberPropertyField="1">
      <sharedItems containsSemiMixedTypes="0" containsString="0"/>
    </cacheField>
    <cacheField name="[Товари].[ГРУПА1_ГРУПА2_ГРУПА3_ТОВАР].[Товар].[CODE UNIT BASIS]" caption="CODE UNIT BASIS" propertyName="CODE UNIT BASIS" numFmtId="0" hierarchy="71" level="4" memberPropertyField="1">
      <sharedItems containsSemiMixedTypes="0" containsString="0"/>
    </cacheField>
    <cacheField name="[Товари].[ГРУПА1_ГРУПА2_ГРУПА3_ТОВАР].[Товар].[БАЗ_ОДИНИЦЯ]" caption="БАЗ_ОДИНИЦЯ" propertyName="БАЗ_ОДИНИЦЯ" numFmtId="0" hierarchy="71" level="4" memberPropertyField="1">
      <sharedItems containsSemiMixedTypes="0" containsString="0"/>
    </cacheField>
    <cacheField name="[Товари].[ГРУПА1_ГРУПА2_ГРУПА3_ТОВАР].[Товар].[БАЗОВА ОДИНИЦЯ]" caption="БАЗОВА ОДИНИЦЯ" propertyName="БАЗОВА ОДИНИЦЯ" numFmtId="0" hierarchy="71" level="4" memberPropertyField="1">
      <sharedItems containsSemiMixedTypes="0" containsString="0"/>
    </cacheField>
    <cacheField name="[Товари].[ГРУПА1_ГРУПА2_ГРУПА3_ТОВАР].[Товар].[Бренд]" caption="Бренд" propertyName="Бренд" numFmtId="0" hierarchy="71" level="4" memberPropertyField="1">
      <sharedItems containsSemiMixedTypes="0" containsString="0"/>
    </cacheField>
    <cacheField name="[Товари].[ГРУПА1_ГРУПА2_ГРУПА3_ТОВАР].[Товар].[БРЕНД_ГРУПА_3]" caption="БРЕНД_ГРУПА_3" propertyName="БРЕНД_ГРУПА_3" numFmtId="0" hierarchy="71" level="4" memberPropertyField="1">
      <sharedItems containsSemiMixedTypes="0" containsString="0"/>
    </cacheField>
    <cacheField name="[Товари].[ГРУПА1_ГРУПА2_ГРУПА3_ТОВАР].[Товар].[Вага]" caption="Вага" propertyName="Вага" numFmtId="0" hierarchy="71" level="4" memberPropertyField="1">
      <sharedItems containsSemiMixedTypes="0" containsString="0"/>
    </cacheField>
    <cacheField name="[Товари].[ГРУПА1_ГРУПА2_ГРУПА3_ТОВАР].[Товар].[Власна ТМ]" caption="Власна ТМ" propertyName="Власна ТМ" numFmtId="0" hierarchy="71" level="4" memberPropertyField="1">
      <sharedItems containsSemiMixedTypes="0" containsString="0"/>
    </cacheField>
    <cacheField name="[Товари].[ГРУПА1_ГРУПА2_ГРУПА3_ТОВАР].[Товар].[Кін_в_ЛА]" caption="Кін_в_ЛА" propertyName="Кін_в_ЛА" numFmtId="0" hierarchy="71" level="4" memberPropertyField="1">
      <sharedItems containsSemiMixedTypes="0" containsString="0"/>
    </cacheField>
    <cacheField name="[Товари].[ГРУПА1_ГРУПА2_ГРУПА3_ТОВАР].[Товар].[КОД ТОВАРУ]" caption="КОД ТОВАРУ" propertyName="КОД ТОВАРУ" numFmtId="0" hierarchy="71" level="4" memberPropertyField="1">
      <sharedItems containsSemiMixedTypes="0" containsString="0"/>
    </cacheField>
    <cacheField name="[Товари].[ГРУПА1_ГРУПА2_ГРУПА3_ТОВАР].[Товар].[К-ТЬ В ПІДДОНІ]" caption="К-ТЬ В ПІДДОНІ" propertyName="К-ТЬ В ПІДДОНІ" numFmtId="0" hierarchy="71" level="4" memberPropertyField="1">
      <sharedItems containsSemiMixedTypes="0" containsString="0"/>
    </cacheField>
    <cacheField name="[Товари].[ГРУПА1_ГРУПА2_ГРУПА3_ТОВАР].[Товар].[К-ть в упаковці]" caption="К-ть в упаковці" propertyName="К-ть в упаковці" numFmtId="0" hierarchy="71" level="4" memberPropertyField="1">
      <sharedItems containsSemiMixedTypes="0" containsString="0"/>
    </cacheField>
    <cacheField name="[Товари].[ГРУПА1_ГРУПА2_ГРУПА3_ТОВАР].[Товар].[К-ТЬ В УПАКОВЦІ РЦ]" caption="К-ТЬ В УПАКОВЦІ РЦ" propertyName="К-ТЬ В УПАКОВЦІ РЦ" numFmtId="0" hierarchy="71" level="4" memberPropertyField="1">
      <sharedItems containsSemiMixedTypes="0" containsString="0"/>
    </cacheField>
    <cacheField name="[Товари].[ГРУПА1_ГРУПА2_ГРУПА3_ТОВАР].[Товар].[К-ТЬ В ШАРІ]" caption="К-ТЬ В ШАРІ" propertyName="К-ТЬ В ШАРІ" numFmtId="0" hierarchy="71" level="4" memberPropertyField="1">
      <sharedItems containsSemiMixedTypes="0" containsString="0"/>
    </cacheField>
    <cacheField name="[Товари].[ГРУПА1_ГРУПА2_ГРУПА3_ТОВАР].[Товар].[К-ть для  ціни 3]" caption="К-ть для  ціни 3" propertyName="К-ть для  ціни 3" numFmtId="0" hierarchy="71" level="4" memberPropertyField="1">
      <sharedItems containsSemiMixedTypes="0" containsString="0"/>
    </cacheField>
    <cacheField name="[Товари].[ГРУПА1_ГРУПА2_ГРУПА3_ТОВАР].[Товар].[Мін_ф_1_шт]" caption="Мін_ф_1_шт" propertyName="Мін_ф_1_шт" numFmtId="0" hierarchy="71" level="4" memberPropertyField="1">
      <sharedItems containsSemiMixedTypes="0" containsString="0"/>
    </cacheField>
    <cacheField name="[Товари].[ГРУПА1_ГРУПА2_ГРУПА3_ТОВАР].[Товар].[Мін_ф_10_шт]" caption="Мін_ф_10_шт" propertyName="Мін_ф_10_шт" numFmtId="0" hierarchy="71" level="4" memberPropertyField="1">
      <sharedItems containsSemiMixedTypes="0" containsString="0"/>
    </cacheField>
    <cacheField name="[Товари].[ГРУПА1_ГРУПА2_ГРУПА3_ТОВАР].[Товар].[Мін_ф_11_шт]" caption="Мін_ф_11_шт" propertyName="Мін_ф_11_шт" numFmtId="0" hierarchy="71" level="4" memberPropertyField="1">
      <sharedItems containsSemiMixedTypes="0" containsString="0"/>
    </cacheField>
    <cacheField name="[Товари].[ГРУПА1_ГРУПА2_ГРУПА3_ТОВАР].[Товар].[Мін_ф_12_шт]" caption="Мін_ф_12_шт" propertyName="Мін_ф_12_шт" numFmtId="0" hierarchy="71" level="4" memberPropertyField="1">
      <sharedItems containsSemiMixedTypes="0" containsString="0"/>
    </cacheField>
    <cacheField name="[Товари].[ГРУПА1_ГРУПА2_ГРУПА3_ТОВАР].[Товар].[Мін_ф_13_шт]" caption="Мін_ф_13_шт" propertyName="Мін_ф_13_шт" numFmtId="0" hierarchy="71" level="4" memberPropertyField="1">
      <sharedItems containsSemiMixedTypes="0" containsString="0"/>
    </cacheField>
    <cacheField name="[Товари].[ГРУПА1_ГРУПА2_ГРУПА3_ТОВАР].[Товар].[Мін_ф_14_шт]" caption="Мін_ф_14_шт" propertyName="Мін_ф_14_шт" numFmtId="0" hierarchy="71" level="4" memberPropertyField="1">
      <sharedItems containsSemiMixedTypes="0" containsString="0"/>
    </cacheField>
    <cacheField name="[Товари].[ГРУПА1_ГРУПА2_ГРУПА3_ТОВАР].[Товар].[Мін_ф_15_шт]" caption="Мін_ф_15_шт" propertyName="Мін_ф_15_шт" numFmtId="0" hierarchy="71" level="4" memberPropertyField="1">
      <sharedItems containsSemiMixedTypes="0" containsString="0"/>
    </cacheField>
    <cacheField name="[Товари].[ГРУПА1_ГРУПА2_ГРУПА3_ТОВАР].[Товар].[Мін_ф_2_шт]" caption="Мін_ф_2_шт" propertyName="Мін_ф_2_шт" numFmtId="0" hierarchy="71" level="4" memberPropertyField="1">
      <sharedItems containsSemiMixedTypes="0" containsString="0"/>
    </cacheField>
    <cacheField name="[Товари].[ГРУПА1_ГРУПА2_ГРУПА3_ТОВАР].[Товар].[Мін_ф_3_шт]" caption="Мін_ф_3_шт" propertyName="Мін_ф_3_шт" numFmtId="0" hierarchy="71" level="4" memberPropertyField="1">
      <sharedItems containsSemiMixedTypes="0" containsString="0"/>
    </cacheField>
    <cacheField name="[Товари].[ГРУПА1_ГРУПА2_ГРУПА3_ТОВАР].[Товар].[Мін_ф_4_шт]" caption="Мін_ф_4_шт" propertyName="Мін_ф_4_шт" numFmtId="0" hierarchy="71" level="4" memberPropertyField="1">
      <sharedItems containsSemiMixedTypes="0" containsString="0"/>
    </cacheField>
    <cacheField name="[Товари].[ГРУПА1_ГРУПА2_ГРУПА3_ТОВАР].[Товар].[Мін_ф_5_шт]" caption="Мін_ф_5_шт" propertyName="Мін_ф_5_шт" numFmtId="0" hierarchy="71" level="4" memberPropertyField="1">
      <sharedItems containsSemiMixedTypes="0" containsString="0"/>
    </cacheField>
    <cacheField name="[Товари].[ГРУПА1_ГРУПА2_ГРУПА3_ТОВАР].[Товар].[Мін_ф_6_шт]" caption="Мін_ф_6_шт" propertyName="Мін_ф_6_шт" numFmtId="0" hierarchy="71" level="4" memberPropertyField="1">
      <sharedItems containsSemiMixedTypes="0" containsString="0"/>
    </cacheField>
    <cacheField name="[Товари].[ГРУПА1_ГРУПА2_ГРУПА3_ТОВАР].[Товар].[Мін_ф_7_шт]" caption="Мін_ф_7_шт" propertyName="Мін_ф_7_шт" numFmtId="0" hierarchy="71" level="4" memberPropertyField="1">
      <sharedItems containsSemiMixedTypes="0" containsString="0"/>
    </cacheField>
    <cacheField name="[Товари].[ГРУПА1_ГРУПА2_ГРУПА3_ТОВАР].[Товар].[Мін_ф_8_шт]" caption="Мін_ф_8_шт" propertyName="Мін_ф_8_шт" numFmtId="0" hierarchy="71" level="4" memberPropertyField="1">
      <sharedItems containsSemiMixedTypes="0" containsString="0"/>
    </cacheField>
    <cacheField name="[Товари].[ГРУПА1_ГРУПА2_ГРУПА3_ТОВАР].[Товар].[Мін_ф_9_шт]" caption="Мін_ф_9_шт" propertyName="Мін_ф_9_шт" numFmtId="0" hierarchy="71" level="4" memberPropertyField="1">
      <sharedItems containsSemiMixedTypes="0" containsString="0"/>
    </cacheField>
    <cacheField name="[Товари].[ГРУПА1_ГРУПА2_ГРУПА3_ТОВАР].[Товар].[НАЗВА БРЕНДУ]" caption="НАЗВА БРЕНДУ" propertyName="НАЗВА БРЕНДУ" numFmtId="0" hierarchy="71" level="4" memberPropertyField="1">
      <sharedItems containsSemiMixedTypes="0" containsString="0"/>
    </cacheField>
    <cacheField name="[Товари].[ГРУПА1_ГРУПА2_ГРУПА3_ТОВАР].[Товар].[ОД_ВИМ_ПО_ЗАМ]" caption="ОД_ВИМ_ПО_ЗАМ" propertyName="ОД_ВИМ_ПО_ЗАМ" numFmtId="0" hierarchy="71" level="4" memberPropertyField="1">
      <sharedItems containsSemiMixedTypes="0" containsString="0"/>
    </cacheField>
    <cacheField name="[Товари].[ГРУПА1_ГРУПА2_ГРУПА3_ТОВАР].[Товар].[ОД_ПО_ЗАМОВЧУВАННЮ]" caption="ОД_ПО_ЗАМОВЧУВАННЮ" propertyName="ОД_ПО_ЗАМОВЧУВАННЮ" numFmtId="0" hierarchy="71" level="4" memberPropertyField="1">
      <sharedItems containsSemiMixedTypes="0" containsString="0"/>
    </cacheField>
    <cacheField name="[Товари].[ГРУПА1_ГРУПА2_ГРУПА3_ТОВАР].[Товар].[Старт_в_ЛА]" caption="Старт_в_ЛА" propertyName="Старт_в_ЛА" numFmtId="0" hierarchy="71" level="4" memberPropertyField="1">
      <sharedItems containsSemiMixedTypes="0" containsString="0"/>
    </cacheField>
    <cacheField name="[Товари].[ГРУПА1_ГРУПА2_ГРУПА3_ТОВАР].[Товар].[Термін придатності]" caption="Термін придатності" propertyName="Термін придатності" numFmtId="0" hierarchy="71" level="4" memberPropertyField="1">
      <sharedItems containsSemiMixedTypes="0" containsString="0"/>
    </cacheField>
    <cacheField name="[Товари].[ГРУПА1_ГРУПА2_ГРУПА3_ТОВАР].[Товар].[ТОВАР_ЛЦ]" caption="ТОВАР_ЛЦ" propertyName="ТОВАР_ЛЦ" numFmtId="0" hierarchy="71" level="4" memberPropertyField="1">
      <sharedItems containsSemiMixedTypes="0" containsString="0"/>
    </cacheField>
    <cacheField name="[Товари].[ГРУПА1_ГРУПА2_ГРУПА3_ТОВАР].[Товар].[ТОВАР-ТАРА]" caption="ТОВАР-ТАРА" propertyName="ТОВАР-ТАРА" numFmtId="0" hierarchy="71" level="4" memberPropertyField="1">
      <sharedItems containsSemiMixedTypes="0" containsString="0"/>
    </cacheField>
    <cacheField name="[Товари].[ГРУПА1_ГРУПА2_ГРУПА3_ТОВАР].[Товар].[Устарівші]" caption="Устарівші" propertyName="Устарівші" numFmtId="0" hierarchy="71" level="4" memberPropertyField="1">
      <sharedItems containsSemiMixedTypes="0" containsString="0"/>
    </cacheField>
    <cacheField name="[Товари].[ГРУПА1_ГРУПА2_ГРУПА3_ТОВАР].[Товар].[Формат_Вопак]" caption="Формат_Вопак" propertyName="Формат_Вопак" numFmtId="0" hierarchy="71" level="4" memberPropertyField="1">
      <sharedItems containsSemiMixedTypes="0" containsString="0"/>
    </cacheField>
    <cacheField name="[Товари].[ГРУПА1_ГРУПА2_ГРУПА3_ТОВАР].[Товар].[Формат_Пакко]" caption="Формат_Пакко" propertyName="Формат_Пакко" numFmtId="0" hierarchy="71" level="4" memberPropertyField="1">
      <sharedItems containsSemiMixedTypes="0" containsString="0"/>
    </cacheField>
    <cacheField name="[Товари].[ГРУПА1_ГРУПА2_ГРУПА3_ТОВАР].[Товар].[ШТРИХКОД]" caption="ШТРИХКОД" propertyName="ШТРИХКОД" numFmtId="0" hierarchy="71" level="4" memberPropertyField="1">
      <sharedItems containsSemiMixedTypes="0" containsString="0"/>
    </cacheField>
    <cacheField name="[Товари].[ГРУПА1_ГРУПА2_ГРУПА3_ТОВАР].[Товар].[Норма_списання]" caption="Норма_списання" propertyName="Норма_списання" numFmtId="0" hierarchy="71" level="4" memberPropertyField="1">
      <sharedItems containsSemiMixedTypes="0" containsString="0"/>
    </cacheField>
    <cacheField name="[Товари].[ГРУПА1_ГРУПА2_ГРУПА3_ТОВАР].[Товар].[Цінова_категорія_товару]" caption="Цінова_категорія_товару" propertyName="Цінова_категорія_товару" numFmtId="0" hierarchy="71" level="4" memberPropertyField="1">
      <sharedItems containsSemiMixedTypes="0" containsString="0"/>
    </cacheField>
    <cacheField name="[Товари].[ГРУПА1_ГРУПА2_ГРУПА3_ТОВАР].[Товар].[Ставка_ПДВ]" caption="Ставка_ПДВ" propertyName="Ставка_ПДВ" numFmtId="0" hierarchy="71" level="4" memberPropertyField="1">
      <sharedItems containsSemiMixedTypes="0" containsString="0"/>
    </cacheField>
    <cacheField name="[Товари].[ГРУПА1_ГРУПА2_ГРУПА3_ТОВАР].[Товар].[Тип_ставки_ПДВ]" caption="Тип_ставки_ПДВ" propertyName="Тип_ставки_ПДВ" numFmtId="0" hierarchy="71" level="4" memberPropertyField="1">
      <sharedItems containsSemiMixedTypes="0" containsString="0"/>
    </cacheField>
    <cacheField name="[Склади].[Формат_ТМ_Склад].[Магазин].[Регіони_менедж]" caption="Регіони_менедж" propertyName="Регіони_менедж" numFmtId="0" hierarchy="46" level="2" memberPropertyField="1">
      <sharedItems containsSemiMixedTypes="0" containsString="0"/>
    </cacheField>
  </cacheFields>
  <cacheHierarchies count="189">
    <cacheHierarchy uniqueName="[ABC].[KOD]" caption="KOD" attribute="1" keyAttribute="1" defaultMemberUniqueName="[ABC].[KOD].[All]" allUniqueName="[ABC].[KOD].[All]" dimensionUniqueName="[ABC]" displayFolder="" count="0" unbalanced="0"/>
    <cacheHierarchy uniqueName="[Акції].[Акція]" caption="Акція" attribute="1" keyAttribute="1" defaultMemberUniqueName="[Акції].[Акція].[All]" allUniqueName="[Акції].[Акція].[All]" dimensionUniqueName="[Акції]" displayFolder="" count="0" unbalanced="0"/>
    <cacheHierarchy uniqueName="[Акції].[Кінець]" caption="Кінець" attribute="1" defaultMemberUniqueName="[Акції].[Кінець].[All]" allUniqueName="[Акції].[Кінець].[All]" dimensionUniqueName="[Акції]" displayFolder="" count="0" unbalanced="0"/>
    <cacheHierarchy uniqueName="[Акції].[Номер акції]" caption="Номер акції" attribute="1" defaultMemberUniqueName="[Акції].[Номер акції].[All]" allUniqueName="[Акції].[Номер акції].[All]" dimensionUniqueName="[Акції]" displayFolder="" count="0" unbalanced="0"/>
    <cacheHierarchy uniqueName="[Акції].[Початок]" caption="Початок" attribute="1" defaultMemberUniqueName="[Акції].[Початок].[All]" allUniqueName="[Акції].[Початок].[All]" dimensionUniqueName="[Акції]" displayFolder="" count="0" unbalanced="0"/>
    <cacheHierarchy uniqueName="[Акції].[Шаблон]" caption="Шаблон" attribute="1" defaultMemberUniqueName="[Акції].[Шаблон].[All]" allUniqueName="[Акції].[Шаблон].[All]" dimensionUniqueName="[Акції]" displayFolder="" count="0" unbalanced="0"/>
    <cacheHierarchy uniqueName="[Акції].[Шаблон-Акція]" caption="Шаблон-Акція" defaultMemberUniqueName="[Акції].[Шаблон-Акція].[All]" allUniqueName="[Акції].[Шаблон-Акція].[All]" dimensionUniqueName="[Акції]" displayFolder="" count="0" unbalanced="0"/>
    <cacheHierarchy uniqueName="[Асортмент_тижні].[Асорт_тижні]" caption="Асорт_тижні" attribute="1" keyAttribute="1" defaultMemberUniqueName="[Асортмент_тижні].[Асорт_тижні].[All]" allUniqueName="[Асортмент_тижні].[Асорт_тижні].[All]" dimensionUniqueName="[Асортмент_тижні]" displayFolder="" count="0" unbalanced="0"/>
    <cacheHierarchy uniqueName="[Був_тижні].[Був_тижні]" caption="Був_тижні" attribute="1" keyAttribute="1" defaultMemberUniqueName="[Був_тижні].[Був_тижні].[All]" allUniqueName="[Був_тижні].[Був_тижні].[All]" dimensionUniqueName="[Був_тижні]" displayFolder="" count="0" unbalanced="0"/>
    <cacheHierarchy uniqueName="[Лист_асортименту].[Лист_асортименту]" caption="Лист_асортименту" attribute="1" keyAttribute="1" defaultMemberUniqueName="[Лист_асортименту].[Лист_асортименту].[All]" allUniqueName="[Лист_асортименту].[Лист_асортименту].[All]" dimensionUniqueName="[Лист_асортименту]" displayFolder="" count="0" unbalanced="0"/>
    <cacheHierarchy uniqueName="[Непродаж].[Непродаж]" caption="Непродаж" attribute="1" keyAttribute="1" defaultMemberUniqueName="[Непродаж].[Непродаж].[All]" allUniqueName="[Непродаж].[Непродаж].[All]" dimensionUniqueName="[Непродаж]" displayFolder="" count="0" unbalanced="0"/>
    <cacheHierarchy uniqueName="[Постачальники].[Вид_взаеморозр_договiр]" caption="Вид_взаеморозр_договiр" defaultMemberUniqueName="[Постачальники].[Вид_взаеморозр_договiр].[Всi види взаеморозрахункiв]" allUniqueName="[Постачальники].[Вид_взаеморозр_договiр].[Всi види взаеморозрахункiв]" dimensionUniqueName="[Постачальники]" displayFolder="" count="0" unbalanced="0"/>
    <cacheHierarchy uniqueName="[Постачальники].[Вид_договору_договiр]" caption="Вид_договору_договiр" defaultMemberUniqueName="[Постачальники].[Вид_договору_договiр].[Всi види договору]" allUniqueName="[Постачальники].[Вид_договору_договiр].[Всi види договору]" dimensionUniqueName="[Постачальники]" displayFolder="" count="0" unbalanced="0"/>
    <cacheHierarchy uniqueName="[Постачальники].[Відтермінування]" caption="Відтермінування" attribute="1" defaultMemberUniqueName="[Постачальники].[Відтермінування].[All]" allUniqueName="[Постачальники].[Відтермінування].[All]" dimensionUniqueName="[Постачальники]" displayFolder="" count="0" unbalanced="0"/>
    <cacheHierarchy uniqueName="[Постачальники].[Відтермінування_факт]" caption="Відтермінування_факт" attribute="1" defaultMemberUniqueName="[Постачальники].[Відтермінування_факт].[All]" allUniqueName="[Постачальники].[Відтермінування_факт].[All]" dimensionUniqueName="[Постачальники]" displayFolder="" count="0" unbalanced="0"/>
    <cacheHierarchy uniqueName="[Постачальники].[Відтермінування_факт_договір]" caption="Відтермінування_факт_договір" defaultMemberUniqueName="[Постачальники].[Відтермінування_факт_договір].[All]" allUniqueName="[Постачальники].[Відтермінування_факт_договір].[All]" dimensionUniqueName="[Постачальники]" displayFolder="" count="0" unbalanced="0"/>
    <cacheHierarchy uniqueName="[Постачальники].[Відтермінування-Договір]" caption="Відтермінування-Договір" defaultMemberUniqueName="[Постачальники].[Відтермінування-Договір].[All]" allUniqueName="[Постачальники].[Відтермінування-Договір].[All]" dimensionUniqueName="[Постачальники]" displayFolder="" count="0" unbalanced="0"/>
    <cacheHierarchy uniqueName="[Постачальники].[Договiр]" caption="Договiр" attribute="1" defaultMemberUniqueName="[Постачальники].[Договiр].[All]" allUniqueName="[Постачальники].[Договiр].[All]" dimensionUniqueName="[Постачальники]" displayFolder="" count="0" unbalanced="0"/>
    <cacheHierarchy uniqueName="[Постачальники].[Договір_СПРУТ]" caption="Договір_СПРУТ" attribute="1" keyAttribute="1" defaultMemberUniqueName="[Постачальники].[Договір_СПРУТ].[All]" allUniqueName="[Постачальники].[Договір_СПРУТ].[All]" dimensionUniqueName="[Постачальники]" displayFolder="" count="0" unbalanced="0"/>
    <cacheHierarchy uniqueName="[Постачальники].[Категорiя_договiр]" caption="Категорiя_договiр" defaultMemberUniqueName="[Постачальники].[Категорiя_договiр].[Всi категорii]" allUniqueName="[Постачальники].[Категорiя_договiр].[Всi категорii]" dimensionUniqueName="[Постачальники]" displayFolder="" count="0" unbalanced="0"/>
    <cacheHierarchy uniqueName="[Постачальники].[Компанiя_договiр]" caption="Компанiя_договiр" defaultMemberUniqueName="[Постачальники].[Компанiя_договiр].[Всi компанii]" allUniqueName="[Постачальники].[Компанiя_договiр].[Всi компанii]" dimensionUniqueName="[Постачальники]" displayFolder="" count="0" unbalanced="0"/>
    <cacheHierarchy uniqueName="[Постачальники].[Контрагент_договiр]" caption="Контрагент_договiр" defaultMemberUniqueName="[Постачальники].[Контрагент_договiр].[Всi контрагенти]" allUniqueName="[Постачальники].[Контрагент_договiр].[Всi контрагенти]" dimensionUniqueName="[Постачальники]" displayFolder="" count="0" unbalanced="0"/>
    <cacheHierarchy uniqueName="[Постачальники].[Органiзацiя_контрагент_договiр]" caption="Органiзацiя_контрагент_договiр" defaultMemberUniqueName="[Постачальники].[Органiзацiя_контрагент_договiр].[All]" allUniqueName="[Постачальники].[Органiзацiя_контрагент_договiр].[All]" dimensionUniqueName="[Постачальники]" displayFolder="" count="0" unbalanced="0"/>
    <cacheHierarchy uniqueName="[Постачальники].[РЦ]" caption="РЦ" attribute="1" defaultMemberUniqueName="[Постачальники].[РЦ].[All]" allUniqueName="[Постачальники].[РЦ].[All]" dimensionUniqueName="[Постачальники]" displayFolder="" count="0" unbalanced="0"/>
    <cacheHierarchy uniqueName="[Постачальники].[РЦ Договір]" caption="РЦ Договір" defaultMemberUniqueName="[Постачальники].[РЦ Договір].[All]" allUniqueName="[Постачальники].[РЦ Договір].[All]" dimensionUniqueName="[Постачальники]" displayFolder="" count="0" unbalanced="0"/>
    <cacheHierarchy uniqueName="[Постачальники].[Тип_оплати_договiр]" caption="Тип_оплати_договiр" defaultMemberUniqueName="[Постачальники].[Тип_оплати_договiр].[Всi типи оплати]" allUniqueName="[Постачальники].[Тип_оплати_договiр].[Всi типи оплати]" dimensionUniqueName="[Постачальники]" displayFolder="" count="0" unbalanced="0"/>
    <cacheHierarchy uniqueName="[Постачальники].[Товарна_група_договiр]" caption="Товарна_група_договiр" defaultMemberUniqueName="[Постачальники].[Товарна_група_договiр].[Всi товарнi групи]" allUniqueName="[Постачальники].[Товарна_група_договiр].[Всi товарнi групи]" dimensionUniqueName="[Постачальники]" displayFolder="" count="0" unbalanced="0"/>
    <cacheHierarchy uniqueName="[Профіцит_Дефіцит].[Проф_Деф]" caption="Проф_Деф" attribute="1" keyAttribute="1" defaultMemberUniqueName="[Профіцит_Дефіцит].[Проф_Деф].[All]" allUniqueName="[Профіцит_Дефіцит].[Проф_Деф].[All]" dimensionUniqueName="[Профіцит_Дефіцит]" displayFolder="" count="0" unbalanced="0"/>
    <cacheHierarchy uniqueName="[Склади].[Адмін_регіон]" caption="Адмін_регіон" attribute="1" defaultMemberUniqueName="[Склади].[Адмін_регіон].[Всі склади]" allUniqueName="[Склади].[Адмін_регіон].[Всі склади]" dimensionUniqueName="[Склади]" displayFolder="" count="0" unbalanced="0"/>
    <cacheHierarchy uniqueName="[Склади].[Адмінрегіон Обєкт Склад]" caption="Адмінрегіон Обєкт Склад" defaultMemberUniqueName="[Склади].[Адмінрегіон Обєкт Склад].[All]" allUniqueName="[Склади].[Адмінрегіон Обєкт Склад].[All]" dimensionUniqueName="[Склади]" displayFolder="" count="4" unbalanced="0">
      <fieldsUsage count="4">
        <fieldUsage x="-1"/>
        <fieldUsage x="1"/>
        <fieldUsage x="2"/>
        <fieldUsage x="3"/>
      </fieldsUsage>
    </cacheHierarchy>
    <cacheHierarchy uniqueName="[Склади].[Адмінрегіон_Магазин_Склад]" caption="Адмінрегіон_Магазин_Склад" defaultMemberUniqueName="[Склади].[Адмінрегіон_Магазин_Склад].[All]" allUniqueName="[Склади].[Адмінрегіон_Магазин_Склад].[All]" dimensionUniqueName="[Склади]" displayFolder="" count="0" unbalanced="0"/>
    <cacheHierarchy uniqueName="[Склади].[Компанія_Магазин_Склад]" caption="Компанія_Магазин_Склад" defaultMemberUniqueName="[Склади].[Компанія_Магазин_Склад].[Всі компанії]" allUniqueName="[Склади].[Компанія_Магазин_Склад].[Всі компанії]" dimensionUniqueName="[Склади]" displayFolder="" count="0" unbalanced="0"/>
    <cacheHierarchy uniqueName="[Склади].[Компанія_Обєкт_ТМ_Склад]" caption="Компанія_Обєкт_ТМ_Склад" defaultMemberUniqueName="[Склади].[Компанія_Обєкт_ТМ_Склад].[Всі компанії]" allUniqueName="[Склади].[Компанія_Обєкт_ТМ_Склад].[Всі компанії]" dimensionUniqueName="[Склади]" displayFolder="" count="0" unbalanced="0"/>
    <cacheHierarchy uniqueName="[Склади].[Магазин_Склад]" caption="Магазин_Склад" defaultMemberUniqueName="[Склади].[Магазин_Склад].[Всі магазини]" allUniqueName="[Склади].[Магазин_Склад].[Всі магазини]" dimensionUniqueName="[Склади]" displayFolder="" count="0" unbalanced="0"/>
    <cacheHierarchy uniqueName="[Склади].[Область_Місто_Склад]" caption="Область_Місто_Склад" defaultMemberUniqueName="[Склади].[Область_Місто_Склад].[Всі області]" allUniqueName="[Склади].[Область_Місто_Склад].[Всі області]" dimensionUniqueName="[Склади]" displayFolder="" count="0" unbalanced="0"/>
    <cacheHierarchy uniqueName="[Склади].[Регіони_менедж]" caption="Регіони_менедж" attribute="1" defaultMemberUniqueName="[Склади].[Регіони_менедж].[Всі склади]" allUniqueName="[Склади].[Регіони_менедж].[Всі склади]" dimensionUniqueName="[Склади]" displayFolder="" count="0" unbalanced="0"/>
    <cacheHierarchy uniqueName="[Склади].[Регіони_менедж_Магазин_Склад]" caption="Регіони_менедж_Магазин_Склад" defaultMemberUniqueName="[Склади].[Регіони_менедж_Магазин_Склад].[All]" allUniqueName="[Склади].[Регіони_менедж_Магазин_Склад].[All]" dimensionUniqueName="[Склади]" displayFolder="" count="0" unbalanced="0"/>
    <cacheHierarchy uniqueName="[Склади].[Склади]" caption="Склади" defaultMemberUniqueName="[Склади].[Склади].[All]" allUniqueName="[Склади].[Склади].[All]" dimensionUniqueName="[Склади]" displayFolder="" count="0" unbalanced="0"/>
    <cacheHierarchy uniqueName="[Склади].[Типи_Складів]" caption="Типи_Складів" defaultMemberUniqueName="[Склади].[Типи_Складів].[Всі типи складів]" allUniqueName="[Склади].[Типи_Складів].[Всі типи складів]" dimensionUniqueName="[Склади]" displayFolder="" count="3" unbalanced="0">
      <fieldsUsage count="3">
        <fieldUsage x="-1"/>
        <fieldUsage x="20"/>
        <fieldUsage x="21"/>
      </fieldsUsage>
    </cacheHierarchy>
    <cacheHierarchy uniqueName="[Склади].[ТипПлощі_ТМ_Склад]" caption="ТипПлощі_ТМ_Склад" defaultMemberUniqueName="[Склади].[ТипПлощі_ТМ_Склад].[Всі типи площ]" allUniqueName="[Склади].[ТипПлощі_ТМ_Склад].[Всі типи площ]" dimensionUniqueName="[Склади]" displayFolder="" count="0" unbalanced="0"/>
    <cacheHierarchy uniqueName="[Склади].[ТипПлощі_Формат_ТМ_Склад]" caption="ТипПлощі_Формат_ТМ_Склад" defaultMemberUniqueName="[Склади].[ТипПлощі_Формат_ТМ_Склад].[Всі типи площ]" allUniqueName="[Склади].[ТипПлощі_Формат_ТМ_Склад].[Всі типи площ]" dimensionUniqueName="[Склади]" displayFolder="" count="0" unbalanced="0"/>
    <cacheHierarchy uniqueName="[Склади].[ТМ_діє_так_ні]" caption="ТМ_діє_так_ні" attribute="1" defaultMemberUniqueName="[Склади].[ТМ_діє_так_ні].[Всі склади]" allUniqueName="[Склади].[ТМ_діє_так_ні].[Всі склади]" dimensionUniqueName="[Склади]" displayFolder="" count="2" unbalanced="0">
      <fieldsUsage count="2">
        <fieldUsage x="-1"/>
        <fieldUsage x="34"/>
      </fieldsUsage>
    </cacheHierarchy>
    <cacheHierarchy uniqueName="[Склади].[ТоргОбєкт_Обєкт_Магазин_Склад]" caption="ТоргОбєкт_Обєкт_Магазин_Склад" defaultMemberUniqueName="[Склади].[ТоргОбєкт_Обєкт_Магазин_Склад].[Всі обєкти]" allUniqueName="[Склади].[ТоргОбєкт_Обєкт_Магазин_Склад].[Всі обєкти]" dimensionUniqueName="[Склади]" displayFolder="" count="0" unbalanced="0"/>
    <cacheHierarchy uniqueName="[Склади].[Торговий_обєкт]" caption="Торговий_обєкт" attribute="1" defaultMemberUniqueName="[Склади].[Торговий_обєкт].[Всі склади]" allUniqueName="[Склади].[Торговий_обєкт].[Всі склади]" dimensionUniqueName="[Склади]" displayFolder="" count="0" unbalanced="0"/>
    <cacheHierarchy uniqueName="[Склади].[Формат_для_ревізій]" caption="Формат_для_ревізій" attribute="1" defaultMemberUniqueName="[Склади].[Формат_для_ревізій].[Всі склади]" allUniqueName="[Склади].[Формат_для_ревізій].[Всі склади]" dimensionUniqueName="[Склади]" displayFolder="" count="0" unbalanced="0"/>
    <cacheHierarchy uniqueName="[Склади].[Формат_Ревізії_Магазин_Склад]" caption="Формат_Ревізії_Магазин_Склад" defaultMemberUniqueName="[Склади].[Формат_Ревізії_Магазин_Склад].[All]" allUniqueName="[Склади].[Формат_Ревізії_Магазин_Склад].[All]" dimensionUniqueName="[Склади]" displayFolder="" count="0" unbalanced="0"/>
    <cacheHierarchy uniqueName="[Склади].[Формат_ТМ_Склад]" caption="Формат_ТМ_Склад" defaultMemberUniqueName="[Склади].[Формат_ТМ_Склад].[Всі формати]" allUniqueName="[Склади].[Формат_ТМ_Склад].[Всі формати]" dimensionUniqueName="[Склади]" displayFolder="" count="4" unbalanced="0">
      <fieldsUsage count="4">
        <fieldUsage x="-1"/>
        <fieldUsage x="35"/>
        <fieldUsage x="36"/>
        <fieldUsage x="37"/>
      </fieldsUsage>
    </cacheHierarchy>
    <cacheHierarchy uniqueName="[Списки_товари].[Алкоголь_N]" caption="Алкоголь_N" attribute="1" defaultMemberUniqueName="[Списки_товари].[Алкоголь_N].[All]" allUniqueName="[Списки_товари].[Алкоголь_N].[All]" dimensionUniqueName="[Списки_товари]" displayFolder="" count="0" unbalanced="0"/>
    <cacheHierarchy uniqueName="[Списки_товари].[ДННБ_VYT]" caption="ДННБ_VYT" attribute="1" defaultMemberUniqueName="[Списки_товари].[ДННБ_VYT].[All]" allUniqueName="[Списки_товари].[ДННБ_VYT].[All]" dimensionUniqueName="[Списки_товари]" displayFolder="" count="0" unbalanced="0"/>
    <cacheHierarchy uniqueName="[Списки_товари].[Мясо_M]" caption="Мясо_M" attribute="1" defaultMemberUniqueName="[Списки_товари].[Мясо_M].[All]" allUniqueName="[Списки_товари].[Мясо_M].[All]" dimensionUniqueName="[Списки_товари]" displayFolder="" count="0" unbalanced="0"/>
    <cacheHierarchy uniqueName="[Списки_товари].[Новинка_H]" caption="Новинка_H" attribute="1" defaultMemberUniqueName="[Списки_товари].[Новинка_H].[All]" allUniqueName="[Списки_товари].[Новинка_H].[All]" dimensionUniqueName="[Списки_товари]" displayFolder="" count="0" unbalanced="0"/>
    <cacheHierarchy uniqueName="[Списки_товари].[Овочі_O]" caption="Овочі_O" attribute="1" defaultMemberUniqueName="[Списки_товари].[Овочі_O].[All]" allUniqueName="[Списки_товари].[Овочі_O].[All]" dimensionUniqueName="[Списки_товари]" displayFolder="" count="0" unbalanced="0"/>
    <cacheHierarchy uniqueName="[Списки_товари].[Прикасова_зона_J]" caption="Прикасова_зона_J" attribute="1" defaultMemberUniqueName="[Списки_товари].[Прикасова_зона_J].[All]" allUniqueName="[Списки_товари].[Прикасова_зона_J].[All]" dimensionUniqueName="[Списки_товари]" displayFolder="" count="0" unbalanced="0"/>
    <cacheHierarchy uniqueName="[Списки_товари].[Пріоритетний_товар]" caption="Пріоритетний_товар" attribute="1" defaultMemberUniqueName="[Списки_товари].[Пріоритетний_товар].[All]" allUniqueName="[Списки_товари].[Пріоритетний_товар].[All]" dimensionUniqueName="[Списки_товари]" displayFolder="" count="0" unbalanced="0"/>
    <cacheHierarchy uniqueName="[Списки_товари].[Психологічний_X]" caption="Психологічний_X" attribute="1" defaultMemberUniqueName="[Списки_товари].[Психологічний_X].[All]" allUniqueName="[Списки_товари].[Психологічний_X].[All]" dimensionUniqueName="[Списки_товари]" displayFolder="" count="0" unbalanced="0"/>
    <cacheHierarchy uniqueName="[Списки_товари].[Розпродаж_R]" caption="Розпродаж_R" attribute="1" defaultMemberUniqueName="[Списки_товари].[Розпродаж_R].[All]" allUniqueName="[Списки_товари].[Розпродаж_R].[All]" dimensionUniqueName="[Списки_товари]" displayFolder="" count="0" unbalanced="0"/>
    <cacheHierarchy uniqueName="[Списки_товари].[Соціальні товари_W]" caption="Соціальні товари_W" attribute="1" defaultMemberUniqueName="[Списки_товари].[Соціальні товари_W].[All]" allUniqueName="[Списки_товари].[Соціальні товари_W].[All]" dimensionUniqueName="[Списки_товари]" displayFolder="" count="0" unbalanced="0"/>
    <cacheHierarchy uniqueName="[Списки_товари].[Списки товарів]" caption="Списки товарів" attribute="1" keyAttribute="1" defaultMemberUniqueName="[Списки_товари].[Списки товарів].[All]" allUniqueName="[Списки_товари].[Списки товарів].[All]" dimensionUniqueName="[Списки_товари]" displayFolder="" count="0" unbalanced="0"/>
    <cacheHierarchy uniqueName="[Списки_товари].[Сплячі_товари_U]" caption="Сплячі_товари_U" attribute="1" defaultMemberUniqueName="[Списки_товари].[Сплячі_товари_U].[All]" allUniqueName="[Списки_товари].[Сплячі_товари_U].[All]" dimensionUniqueName="[Списки_товари]" displayFolder="" count="0" unbalanced="0"/>
    <cacheHierarchy uniqueName="[Списки_товари].[Товари для контролю_K]" caption="Товари для контролю_K" attribute="1" defaultMemberUniqueName="[Списки_товари].[Товари для контролю_K].[All]" allUniqueName="[Списки_товари].[Товари для контролю_K].[All]" dimensionUniqueName="[Списки_товари]" displayFolder="" count="0" unbalanced="0"/>
    <cacheHierarchy uniqueName="[Списки_товари].[Топ-І товари_І]" caption="Топ-І товари_І" attribute="1" defaultMemberUniqueName="[Списки_товари].[Топ-І товари_І].[All]" allUniqueName="[Списки_товари].[Топ-І товари_І].[All]" dimensionUniqueName="[Списки_товари]" displayFolder="" count="0" unbalanced="0"/>
    <cacheHierarchy uniqueName="[Списки_товари].[Хороші_ціни_GQP]" caption="Хороші_ціни_GQP" attribute="1" defaultMemberUniqueName="[Списки_товари].[Хороші_ціни_GQP].[All]" allUniqueName="[Списки_товари].[Хороші_ціни_GQP].[All]" dimensionUniqueName="[Списки_товари]" displayFolder="" count="0" unbalanced="0"/>
    <cacheHierarchy uniqueName="[Товари].[Hierarchy]" caption="Hierarchy" defaultMemberUniqueName="[Товари].[Hierarchy].[All]" allUniqueName="[Товари].[Hierarchy].[All]" dimensionUniqueName="[Товари]" displayFolder="" count="0" unbalanced="0"/>
    <cacheHierarchy uniqueName="[Товари].[Баз_одиниця]" caption="Баз_одиниця" attribute="1" defaultMemberUniqueName="[Товари].[Баз_одиниця].[All]" allUniqueName="[Товари].[Баз_одиниця].[All]" dimensionUniqueName="[Товари]" displayFolder="" count="0" unbalanced="0"/>
    <cacheHierarchy uniqueName="[Товари].[Бренд]" caption="Бренд" attribute="1" defaultMemberUniqueName="[Товари].[Бренд].[All]" allUniqueName="[Товари].[Бренд].[All]" dimensionUniqueName="[Товари]" displayFolder="" count="0" unbalanced="0"/>
    <cacheHierarchy uniqueName="[Товари].[Бренд_група_3]" caption="Бренд_група_3" attribute="1" defaultMemberUniqueName="[Товари].[Бренд_група_3].[All]" allUniqueName="[Товари].[Бренд_група_3].[All]" dimensionUniqueName="[Товари]" displayFolder="" count="0" unbalanced="0"/>
    <cacheHierarchy uniqueName="[Товари].[Бренд_Товар]" caption="Бренд_Товар" defaultMemberUniqueName="[Товари].[Бренд_Товар].[All]" allUniqueName="[Товари].[Бренд_Товар].[All]" dimensionUniqueName="[Товари]" displayFolder="" count="0" unbalanced="0"/>
    <cacheHierarchy uniqueName="[Товари].[Власна ТМ]" caption="Власна ТМ" attribute="1" defaultMemberUniqueName="[Товари].[Власна ТМ].[All]" allUniqueName="[Товари].[Власна ТМ].[All]" dimensionUniqueName="[Товари]" displayFolder="" count="0" unbalanced="0"/>
    <cacheHierarchy uniqueName="[Товари].[Група 1-го рівня]" caption="Група 1-го рівня" attribute="1" defaultMemberUniqueName="[Товари].[Група 1-го рівня].[All]" allUniqueName="[Товари].[Група 1-го рівня].[All]" dimensionUniqueName="[Товари]" displayFolder="" count="0" unbalanced="0"/>
    <cacheHierarchy uniqueName="[Товари].[Група 2-го рівня]" caption="Група 2-го рівня" attribute="1" defaultMemberUniqueName="[Товари].[Група 2-го рівня].[All]" allUniqueName="[Товари].[Група 2-го рівня].[All]" dimensionUniqueName="[Товари]" displayFolder="" count="0" unbalanced="0"/>
    <cacheHierarchy uniqueName="[Товари].[Група 3-го півня]" caption="Група 3-го півня" attribute="1" defaultMemberUniqueName="[Товари].[Група 3-го півня].[All]" allUniqueName="[Товари].[Група 3-го півня].[All]" dimensionUniqueName="[Товари]" displayFolder="" count="0" unbalanced="0"/>
    <cacheHierarchy uniqueName="[Товари].[ГРУПА1_ГРУПА2_ГРУПА3_ТОВАР]" caption="ГРУПА1_ГРУПА2_ГРУПА3_ТОВАР" defaultMemberUniqueName="[Товари].[ГРУПА1_ГРУПА2_ГРУПА3_ТОВАР].[All]" allUniqueName="[Товари].[ГРУПА1_ГРУПА2_ГРУПА3_ТОВАР].[All]" dimensionUniqueName="[Товари]" displayFolder="" count="5" unbalanced="0">
      <fieldsUsage count="5">
        <fieldUsage x="-1"/>
        <fieldUsage x="60"/>
        <fieldUsage x="61"/>
        <fieldUsage x="62"/>
        <fieldUsage x="63"/>
      </fieldsUsage>
    </cacheHierarchy>
    <cacheHierarchy uniqueName="[Товари].[Дерево_бренд_товар]" caption="Дерево_бренд_товар" defaultMemberUniqueName="[Товари].[Дерево_бренд_товар].[All]" allUniqueName="[Товари].[Дерево_бренд_товар].[All]" dimensionUniqueName="[Товари]" displayFolder="" count="0" unbalanced="0"/>
    <cacheHierarchy uniqueName="[Товари].[Напрямок]" caption="Напрямок" attribute="1" defaultMemberUniqueName="[Товари].[Напрямок].[All]" allUniqueName="[Товари].[Напрямок].[All]" dimensionUniqueName="[Товари]" displayFolder="" count="0" unbalanced="0"/>
    <cacheHierarchy uniqueName="[Товари].[Напрямок Бренд Цін Кат Товар]" caption="Напрямок Бренд Цін Кат Товар" defaultMemberUniqueName="[Товари].[Напрямок Бренд Цін Кат Товар].[All]" allUniqueName="[Товари].[Напрямок Бренд Цін Кат Товар].[All]" dimensionUniqueName="[Товари]" displayFolder="" count="0" unbalanced="0"/>
    <cacheHierarchy uniqueName="[Товари].[Напрямок_бренд_товар]" caption="Напрямок_бренд_товар" defaultMemberUniqueName="[Товари].[Напрямок_бренд_товар].[All]" allUniqueName="[Товари].[Напрямок_бренд_товар].[All]" dimensionUniqueName="[Товари]" displayFolder="" count="0" unbalanced="0"/>
    <cacheHierarchy uniqueName="[Товари].[Напрямок_Товар]" caption="Напрямок_Товар" defaultMemberUniqueName="[Товари].[Напрямок_Товар].[All]" allUniqueName="[Товари].[Напрямок_Товар].[All]" dimensionUniqueName="[Товари]" displayFolder="" count="0" unbalanced="0"/>
    <cacheHierarchy uniqueName="[Товари].[Од_по_замовчуванню]" caption="Од_по_замовчуванню" attribute="1" defaultMemberUniqueName="[Товари].[Од_по_замовчуванню].[All]" allUniqueName="[Товари].[Од_по_замовчуванню].[All]" dimensionUniqueName="[Товари]" displayFolder="" count="0" unbalanced="0"/>
    <cacheHierarchy uniqueName="[Товари].[Тип_ставки_ПДВ]" caption="Тип_ставки_ПДВ" attribute="1" defaultMemberUniqueName="[Товари].[Тип_ставки_ПДВ].[All]" allUniqueName="[Товари].[Тип_ставки_ПДВ].[All]" dimensionUniqueName="[Товари]" displayFolder="" count="0" unbalanced="0"/>
    <cacheHierarchy uniqueName="[Товари].[Товар]" caption="Товар" attribute="1" keyAttribute="1" defaultMemberUniqueName="[Товари].[Товар].[All]" allUniqueName="[Товари].[Товар].[All]" dimensionUniqueName="[Товари]" displayFolder="" count="0" unbalanced="0"/>
    <cacheHierarchy uniqueName="[Товари].[Товар_ЛЦ]" caption="Товар_ЛЦ" attribute="1" defaultMemberUniqueName="[Товари].[Товар_ЛЦ].[All]" allUniqueName="[Товари].[Товар_ЛЦ].[All]" dimensionUniqueName="[Товари]" displayFolder="" count="0" unbalanced="0"/>
    <cacheHierarchy uniqueName="[Товари].[Товар_тара]" caption="Товар_тара" attribute="1" defaultMemberUniqueName="[Товари].[Товар_тара].[All]" allUniqueName="[Товари].[Товар_тара].[All]" dimensionUniqueName="[Товари]" displayFolder="" count="0" unbalanced="0"/>
    <cacheHierarchy uniqueName="[Товари].[Устарівші]" caption="Устарівші" attribute="1" defaultMemberUniqueName="[Товари].[Устарівші].[All]" allUniqueName="[Товари].[Устарівші].[All]" dimensionUniqueName="[Товари]" displayFolder="" count="0" unbalanced="0"/>
    <cacheHierarchy uniqueName="[Товари].[Формат_Вопак]" caption="Формат_Вопак" attribute="1" defaultMemberUniqueName="[Товари].[Формат_Вопак].[All]" allUniqueName="[Товари].[Формат_Вопак].[All]" dimensionUniqueName="[Товари]" displayFolder="" count="0" unbalanced="0"/>
    <cacheHierarchy uniqueName="[Товари].[Формат_Пакко]" caption="Формат_Пакко" attribute="1" defaultMemberUniqueName="[Товари].[Формат_Пакко].[All]" allUniqueName="[Товари].[Формат_Пакко].[All]" dimensionUniqueName="[Товари]" displayFolder="" count="0" unbalanced="0"/>
    <cacheHierarchy uniqueName="[Товари].[Цінова_категорія_товару]" caption="Цінова_категорія_товару" attribute="1" defaultMemberUniqueName="[Товари].[Цінова_категорія_товару].[All]" allUniqueName="[Товари].[Цінова_категорія_товару].[All]" dimensionUniqueName="[Товари]" displayFolder="" count="0" unbalanced="0"/>
    <cacheHierarchy uniqueName="[Фіксована_ціна].[Так-ні]" caption="Так-ні" attribute="1" keyAttribute="1" defaultMemberUniqueName="[Фіксована_ціна].[Так-ні].[All]" allUniqueName="[Фіксована_ціна].[Так-ні].[All]" dimensionUniqueName="[Фіксована_ціна]" displayFolder="" count="0" unbalanced="0"/>
    <cacheHierarchy uniqueName="[Формати].[Формат_магазину]" caption="Формат_магазину" attribute="1" keyAttribute="1" defaultMemberUniqueName="[Формати].[Формат_магазину].[All]" allUniqueName="[Формати].[Формат_магазину].[All]" dimensionUniqueName="[Формати]" displayFolder="" count="0" unbalanced="0"/>
    <cacheHierarchy uniqueName="[Постачальники].[Вид_взаєморозрах]" caption="Вид_взаєморозрах" attribute="1" defaultMemberUniqueName="[Постачальники].[Вид_взаєморозрах].[All]" allUniqueName="[Постачальники].[Вид_взаєморозрах].[All]" dimensionUniqueName="[Постачальники]" displayFolder="" count="0" unbalanced="0" hidden="1"/>
    <cacheHierarchy uniqueName="[Постачальники].[Вид_договору]" caption="Вид_договору" attribute="1" defaultMemberUniqueName="[Постачальники].[Вид_договору].[All]" allUniqueName="[Постачальники].[Вид_договору].[All]" dimensionUniqueName="[Постачальники]" displayFolder="" count="0" unbalanced="0" hidden="1"/>
    <cacheHierarchy uniqueName="[Постачальники].[Категорiя]" caption="Категорiя" attribute="1" defaultMemberUniqueName="[Постачальники].[Категорiя].[All]" allUniqueName="[Постачальники].[Категорiя].[All]" dimensionUniqueName="[Постачальники]" displayFolder="" count="0" unbalanced="0" hidden="1"/>
    <cacheHierarchy uniqueName="[Постачальники].[Компанiя]" caption="Компанiя" attribute="1" defaultMemberUniqueName="[Постачальники].[Компанiя].[All]" allUniqueName="[Постачальники].[Компанiя].[All]" dimensionUniqueName="[Постачальники]" displayFolder="" count="0" unbalanced="0" hidden="1"/>
    <cacheHierarchy uniqueName="[Постачальники].[Контрагент]" caption="Контрагент" attribute="1" defaultMemberUniqueName="[Постачальники].[Контрагент].[All]" allUniqueName="[Постачальники].[Контрагент].[All]" dimensionUniqueName="[Постачальники]" displayFolder="" count="0" unbalanced="0" hidden="1"/>
    <cacheHierarchy uniqueName="[Постачальники].[Тип_оплати]" caption="Тип_оплати" attribute="1" defaultMemberUniqueName="[Постачальники].[Тип_оплати].[All]" allUniqueName="[Постачальники].[Тип_оплати].[All]" dimensionUniqueName="[Постачальники]" displayFolder="" count="0" unbalanced="0" hidden="1"/>
    <cacheHierarchy uniqueName="[Постачальники].[Товарна_група]" caption="Товарна_група" attribute="1" defaultMemberUniqueName="[Постачальники].[Товарна_група].[All]" allUniqueName="[Постачальники].[Товарна_група].[All]" dimensionUniqueName="[Постачальники]" displayFolder="" count="0" unbalanced="0" hidden="1"/>
    <cacheHierarchy uniqueName="[Склади].[Компанія]" caption="Компанія" attribute="1" defaultMemberUniqueName="[Склади].[Компанія].[Всі склади]" allUniqueName="[Склади].[Компанія].[Всі склади]" dimensionUniqueName="[Склади]" displayFolder="" count="0" unbalanced="0" hidden="1"/>
    <cacheHierarchy uniqueName="[Склади].[Компанія_обєкта]" caption="Компанія_обєкта" attribute="1" defaultMemberUniqueName="[Склади].[Компанія_обєкта].[Всі склади]" allUniqueName="[Склади].[Компанія_обєкта].[Всі склади]" dimensionUniqueName="[Склади]" displayFolder="" count="0" unbalanced="0" hidden="1"/>
    <cacheHierarchy uniqueName="[Склади].[Компанія_склада]" caption="Компанія_склада" attribute="1" defaultMemberUniqueName="[Склади].[Компанія_склада].[Всі склади]" allUniqueName="[Склади].[Компанія_склада].[Всі склади]" dimensionUniqueName="[Склади]" displayFolder="" count="0" unbalanced="0" hidden="1"/>
    <cacheHierarchy uniqueName="[Склади].[Магазин]" caption="Магазин" attribute="1" defaultMemberUniqueName="[Склади].[Магазин].[Всі склади]" allUniqueName="[Склади].[Магазин].[Всі склади]" dimensionUniqueName="[Склади]" displayFolder="" count="0" unbalanced="0" hidden="1"/>
    <cacheHierarchy uniqueName="[Склади].[Місто]" caption="Місто" attribute="1" defaultMemberUniqueName="[Склади].[Місто].[Всі склади]" allUniqueName="[Склади].[Місто].[Всі склади]" dimensionUniqueName="[Склади]" displayFolder="" count="0" unbalanced="0" hidden="1"/>
    <cacheHierarchy uniqueName="[Склади].[Обєкт]" caption="Обєкт" attribute="1" defaultMemberUniqueName="[Склади].[Обєкт].[Всі склади]" allUniqueName="[Склади].[Обєкт].[Всі склади]" dimensionUniqueName="[Склади]" displayFolder="" count="0" unbalanced="0" hidden="1"/>
    <cacheHierarchy uniqueName="[Склади].[Область]" caption="Область" attribute="1" defaultMemberUniqueName="[Склади].[Область].[Всі склади]" allUniqueName="[Склади].[Область].[Всі склади]" dimensionUniqueName="[Склади]" displayFolder="" count="0" unbalanced="0" hidden="1"/>
    <cacheHierarchy uniqueName="[Склади].[Склад]" caption="Склад" attribute="1" keyAttribute="1" defaultMemberUniqueName="[Склади].[Склад].[Всі склади]" allUniqueName="[Склади].[Склад].[Всі склади]" dimensionUniqueName="[Склади]" displayFolder="" count="0" unbalanced="0" hidden="1"/>
    <cacheHierarchy uniqueName="[Склади].[Тип_площі]" caption="Тип_площі" attribute="1" defaultMemberUniqueName="[Склади].[Тип_площі].[Всі склади]" allUniqueName="[Склади].[Тип_площі].[Всі склади]" dimensionUniqueName="[Склади]" displayFolder="" count="0" unbalanced="0" hidden="1"/>
    <cacheHierarchy uniqueName="[Склади].[Тип_склада]" caption="Тип_склада" attribute="1" defaultMemberUniqueName="[Склади].[Тип_склада].[Всі склади]" allUniqueName="[Склади].[Тип_склада].[Всі склади]" dimensionUniqueName="[Склади]" displayFolder="" count="0" unbalanced="0" hidden="1"/>
    <cacheHierarchy uniqueName="[Склади].[Формат]" caption="Формат" attribute="1" defaultMemberUniqueName="[Склади].[Формат].[Всі склади]" allUniqueName="[Склади].[Формат].[Всі склади]" dimensionUniqueName="[Склади]" displayFolder="" count="0" unbalanced="0" hidden="1"/>
    <cacheHierarchy uniqueName="[Measures].[прод_1_т_шт]" caption="прод_1_т_шт" measure="1" displayFolder="" measureGroup="Стан_товару" count="0"/>
    <cacheHierarchy uniqueName="[Measures].[прод_2_т_шт]" caption="прод_2_т_шт" measure="1" displayFolder="" measureGroup="Стан_товару" count="0"/>
    <cacheHierarchy uniqueName="[Measures].[прод_3_т_шт]" caption="прод_3_т_шт" measure="1" displayFolder="" measureGroup="Стан_товару" count="0"/>
    <cacheHierarchy uniqueName="[Measures].[прод_4_т_шт]" caption="прод_4_т_шт" measure="1" displayFolder="" measureGroup="Стан_товару" count="0"/>
    <cacheHierarchy uniqueName="[Measures].[прод_5_т_шт]" caption="прод_5_т_шт" measure="1" displayFolder="" measureGroup="Стан_товару" count="0"/>
    <cacheHierarchy uniqueName="[Measures].[прод_заг_шт]" caption="прод_заг_шт" measure="1" displayFolder="" measureGroup="Стан_товару" count="0" oneField="1">
      <fieldsUsage count="1">
        <fieldUsage x="0"/>
      </fieldsUsage>
    </cacheHierarchy>
    <cacheHierarchy uniqueName="[Measures].[прод_заг_кг]" caption="прод_заг_кг" measure="1" displayFolder="" measureGroup="Стан_товару" count="0"/>
    <cacheHierarchy uniqueName="[Measures].[прод_заг_грн]" caption="прод_заг_грн" measure="1" displayFolder="" measureGroup="Стан_товару" count="0"/>
    <cacheHierarchy uniqueName="[Measures].[прод_соб_без_пдв_грн]" caption="прод_соб_без_пдв_грн" measure="1" displayFolder="" measureGroup="Стан_товару" count="0"/>
    <cacheHierarchy uniqueName="[Measures].[прод_дв]" caption="прод_дв" measure="1" displayFolder="" measureGroup="Стан_товару" count="0"/>
    <cacheHierarchy uniqueName="[Measures].[прод_сер_шт]" caption="прод_сер_шт" measure="1" displayFolder="" measureGroup="Стан_товару" count="0"/>
    <cacheHierarchy uniqueName="[Measures].[прод_сер_спец_грн]" caption="прод_сер_спец_грн" measure="1" displayFolder="" measureGroup="Стан_товару" count="0"/>
    <cacheHierarchy uniqueName="[Measures].[вал_грн]" caption="вал_грн" measure="1" displayFolder="" measureGroup="Стан_товару" count="0"/>
    <cacheHierarchy uniqueName="[Measures].[прих_шт]" caption="прих_шт" measure="1" displayFolder="" measureGroup="Стан_товару" count="0"/>
    <cacheHierarchy uniqueName="[Measures].[прих_грн]" caption="прих_грн" measure="1" displayFolder="" measureGroup="Стан_товару" count="0"/>
    <cacheHierarchy uniqueName="[Measures].[прих_ост_шт]" caption="прих_ост_шт" measure="1" displayFolder="" measureGroup="Стан_товару" count="0"/>
    <cacheHierarchy uniqueName="[Measures].[прих_ост_дата]" caption="прих_ост_дата" measure="1" displayFolder="" measureGroup="Стан_товару" count="0"/>
    <cacheHierarchy uniqueName="[Measures].[прих_ост_без_пдв_грн]" caption="прих_ост_без_пдв_грн" measure="1" displayFolder="" measureGroup="Стан_товару" count="0"/>
    <cacheHierarchy uniqueName="[Measures].[прих_ост_ціна_грн]" caption="прих_ост_ціна_грн" measure="1" displayFolder="" measureGroup="Стан_товару" count="0"/>
    <cacheHierarchy uniqueName="[Measures].[прих_ост_зал_шт]" caption="прих_ост_зал_шт" measure="1" displayFolder="" measureGroup="Стан_товару" count="0"/>
    <cacheHierarchy uniqueName="[Measures].[прих_ост_зал_без_пдв_грн]" caption="прих_ост_зал_без_пдв_грн" measure="1" displayFolder="" measureGroup="Стан_товару" count="0"/>
    <cacheHierarchy uniqueName="[Measures].[зал_сер_шт]" caption="зал_сер_шт" measure="1" displayFolder="" measureGroup="Стан_товару" count="0"/>
    <cacheHierarchy uniqueName="[Measures].[зал_сер_грн]" caption="зал_сер_грн" measure="1" displayFolder="" measureGroup="Стан_товару" count="0"/>
    <cacheHierarchy uniqueName="[Measures].[зал_мін_спрут_шт]" caption="зал_мін_спрут_шт" measure="1" displayFolder="" measureGroup="Стан_товару" count="0"/>
    <cacheHierarchy uniqueName="[Measures].[зал_мін_шт]" caption="зал_мін_шт" measure="1" displayFolder="" measureGroup="Стан_товару" count="0"/>
    <cacheHierarchy uniqueName="[Measures].[зал_мін_спец_грн]" caption="зал_мін_спец_грн" measure="1" displayFolder="" measureGroup="Стан_товару" count="0"/>
    <cacheHierarchy uniqueName="[Measures].[зал_макс_шт]" caption="зал_макс_шт" measure="1" displayFolder="" measureGroup="Стан_товару" count="0"/>
    <cacheHierarchy uniqueName="[Measures].[зал_макс_спец_грн]" caption="зал_макс_спец_грн" measure="1" displayFolder="" measureGroup="Стан_товару" count="0"/>
    <cacheHierarchy uniqueName="[Measures].[зал_віл_шт]" caption="зал_віл_шт" measure="1" displayFolder="" measureGroup="Стан_товару" count="0"/>
    <cacheHierarchy uniqueName="[Measures].[зал_віл_грн]" caption="зал_віл_грн" measure="1" displayFolder="" measureGroup="Стан_товару" count="0"/>
    <cacheHierarchy uniqueName="[Measures].[зал_віл_ан_шт]" caption="зал_віл_ан_шт" measure="1" displayFolder="" measureGroup="Стан_товару" count="0"/>
    <cacheHierarchy uniqueName="[Measures].[зал_віл_спец_грн]" caption="зал_віл_спец_грн" measure="1" displayFolder="" measureGroup="Стан_товару" count="0"/>
    <cacheHierarchy uniqueName="[Measures].[зал_віл_ан_спец_грн]" caption="зал_віл_ан_спец_грн" measure="1" displayFolder="" measureGroup="Стан_товару" count="0"/>
    <cacheHierarchy uniqueName="[Measures].[зал_план_сер_спец_грн]" caption="зал_план_сер_спец_грн" measure="1" displayFolder="" measureGroup="Стан_товару" count="0"/>
    <cacheHierarchy uniqueName="[Measures].[зал_промо_шт]" caption="зал_промо_шт" measure="1" displayFolder="" measureGroup="Стан_товару" count="0"/>
    <cacheHierarchy uniqueName="[Measures].[зал_не_асорт_тн]" caption="зал_не_асорт_тн" measure="1" displayFolder="" measureGroup="Стан_товару" count="0"/>
    <cacheHierarchy uniqueName="[Measures].[був_дв]" caption="був_дв" measure="1" displayFolder="" measureGroup="Стан_товару" count="0"/>
    <cacheHierarchy uniqueName="[Measures].[був_тн]" caption="був_тн" measure="1" displayFolder="" measureGroup="Стан_товару" count="0"/>
    <cacheHierarchy uniqueName="[Measures].[пробл_шт]" caption="пробл_шт" measure="1" displayFolder="" measureGroup="Стан_товару" count="0"/>
    <cacheHierarchy uniqueName="[Measures].[пробл_спец_грн]" caption="пробл_спец_грн" measure="1" displayFolder="" measureGroup="Стан_товару" count="0"/>
    <cacheHierarchy uniqueName="[Measures].[відтерм_дв]" caption="відтерм_дв" measure="1" displayFolder="" measureGroup="Стан_товару" count="0"/>
    <cacheHierarchy uniqueName="[Measures].[асорт_тн]" caption="асорт_тн" measure="1" displayFolder="" measureGroup="Стан_товару" count="0"/>
    <cacheHierarchy uniqueName="[Measures].[асорт_деф_тн]" caption="асорт_деф_тн" measure="1" displayFolder="" measureGroup="Стан_товару" count="0"/>
    <cacheHierarchy uniqueName="[Measures].[асорт_дата]" caption="асорт_дата" measure="1" displayFolder="" measureGroup="Стан_товару" count="0"/>
    <cacheHierarchy uniqueName="[Measures].[період_пост_дв]" caption="період_пост_дв" measure="1" displayFolder="" measureGroup="Стан_товару" count="0"/>
    <cacheHierarchy uniqueName="[Measures].[проф_дв]" caption="проф_дв" measure="1" displayFolder="" measureGroup="Стан_товару" count="0"/>
    <cacheHierarchy uniqueName="[Measures].[проф_шт]" caption="проф_шт" measure="1" displayFolder="" measureGroup="Стан_товару" count="0"/>
    <cacheHierarchy uniqueName="[Measures].[проф_спец_грн]" caption="проф_спец_грн" measure="1" displayFolder="" measureGroup="Стан_товару" count="0"/>
    <cacheHierarchy uniqueName="[Measures].[коеф_СтрахЗап]" caption="коеф_СтрахЗап" measure="1" displayFolder="" measureGroup="Стан_товару" count="0"/>
    <cacheHierarchy uniqueName="[Measures].[деф_ан_шт]" caption="деф_ан_шт" measure="1" displayFolder="" measureGroup="Стан_товару" count="0"/>
    <cacheHierarchy uniqueName="[Measures].[деф_шт]" caption="деф_шт" measure="1" displayFolder="" measureGroup="Стан_товару" count="0"/>
    <cacheHierarchy uniqueName="[Measures].[деф_спец_грн]" caption="деф_спец_грн" measure="1" displayFolder="" measureGroup="Стан_товару" count="0"/>
    <cacheHierarchy uniqueName="[Measures].[товар_в_дорозі_шт]" caption="товар_в_дорозі_шт" measure="1" displayFolder="" measureGroup="Стан_товару" count="0"/>
    <cacheHierarchy uniqueName="[Measures].[КешФлоу_відтерм_грн]" caption="КешФлоу_відтерм_грн" measure="1" displayFolder="" measureGroup="Стан_товару" count="0"/>
    <cacheHierarchy uniqueName="[Measures].[КешФлоу_відтерм_план_грн]" caption="КешФлоу_відтерм_план_грн" measure="1" displayFolder="" measureGroup="Стан_товару" count="0"/>
    <cacheHierarchy uniqueName="[Measures].[КешФлоу_реал_грн]" caption="КешФлоу_реал_грн" measure="1" displayFolder="" measureGroup="Стан_товару" count="0"/>
    <cacheHierarchy uniqueName="[Measures].[ціна_прод_роздр_грн]" caption="ціна_прод_роздр_грн" measure="1" displayFolder="" measureGroup="Стан_товару" count="0"/>
    <cacheHierarchy uniqueName="[Measures].[нац_прод_роздр_проц]" caption="нац_прод_роздр_проц" measure="1" displayFolder="" measureGroup="Стан_товару" count="0"/>
    <cacheHierarchy uniqueName="[Measures].[ціна_прод_опт_грн]" caption="ціна_прод_опт_грн" measure="1" displayFolder="" measureGroup="Стан_товару" count="0"/>
    <cacheHierarchy uniqueName="[Measures].[нац_прод_опт_проц]" caption="нац_прод_опт_проц" measure="1" displayFolder="" measureGroup="Стан_товару" count="0"/>
    <cacheHierarchy uniqueName="[Measures].[ціна_кг_сер_грн]" caption="ціна_кг_сер_грн" measure="1" displayFolder="" measureGroup="Стан_товару" count="0"/>
    <cacheHierarchy uniqueName="[Measures].[нац_прогн_проц]" caption="нац_прогн_проц" measure="1" displayFolder="" measureGroup="Стан_товару" count="0"/>
    <cacheHierarchy uniqueName="[Measures].[нац_сайт_роздр_проц]" caption="нац_сайт_роздр_проц" measure="1" displayFolder="" measureGroup="Стан_товару" count="0"/>
    <cacheHierarchy uniqueName="[Measures].[коеф_рег_роздр]" caption="коеф_рег_роздр" measure="1" displayFolder="" measureGroup="Стан_товару" count="0"/>
    <cacheHierarchy uniqueName="[Measures].[нац_сайт_опт_проц]" caption="нац_сайт_опт_проц" measure="1" displayFolder="" measureGroup="Стан_товару" count="0"/>
    <cacheHierarchy uniqueName="[Measures].[коеф_рег_опт]" caption="коеф_рег_опт" measure="1" displayFolder="" measureGroup="Стан_товару" count="0"/>
    <cacheHierarchy uniqueName="[Measures].[ціна_гран_грн]" caption="ціна_гран_грн" measure="1" displayFolder="" measureGroup="Стан_товару" count="0"/>
    <cacheHierarchy uniqueName="[Measures].[нац_соц_опт_проц]" caption="нац_соц_опт_проц" measure="1" displayFolder="" measureGroup="Стан_товару" count="0"/>
    <cacheHierarchy uniqueName="[Measures].[нац_соц_роздр_проц]" caption="нац_соц_роздр_проц" measure="1" displayFolder="" measureGroup="Стан_товару" count="0"/>
    <cacheHierarchy uniqueName="[Measures].[коеф_рег_соц]" caption="коеф_рег_соц" measure="1" displayFolder="" measureGroup="Стан_товару" count="0"/>
    <cacheHierarchy uniqueName="[Measures].[ціна_деклар_грн]" caption="ціна_деклар_грн" measure="1" displayFolder="" measureGroup="Стан_товару" count="0"/>
    <cacheHierarchy uniqueName="[Measures].[ціна_спец_грн]" caption="ціна_спец_грн" measure="1" displayFolder="" measureGroup="Стан_товару" count="0"/>
    <cacheHierarchy uniqueName="[Measures].[ціна_стара_грн]" caption="ціна_стара_грн" measure="1" displayFolder="" measureGroup="Стан_товару" count="0"/>
    <cacheHierarchy uniqueName="[Measures].[ціна_упак_грн]" caption="ціна_упак_грн" measure="1" displayFolder="" measureGroup="Стан_товару" count="0"/>
    <cacheHierarchy uniqueName="[Measures].[код_списки_товари]" caption="код_списки_товари" measure="1" displayFolder="" measureGroup="Стан_товару" count="0"/>
    <cacheHierarchy uniqueName="[Measures].[нац_факт_проц]" caption="нац_факт_проц" measure="1" displayFolder="" count="0"/>
    <cacheHierarchy uniqueName="[Measures].[нац_план_роздр_проц]" caption="нац_план_роздр_проц" measure="1" displayFolder="" count="0"/>
    <cacheHierarchy uniqueName="[Measures].[нац_план_опт_проц]" caption="нац_план_опт_проц" measure="1" displayFolder="" count="0"/>
    <cacheHierarchy uniqueName="[Measures].[дефі_проц]" caption="дефі_проц" measure="1" displayFolder="" count="0"/>
    <cacheHierarchy uniqueName="[Measures].[дефі_СтрахЗап_проц]" caption="дефі_СтрахЗап_проц" measure="1" displayFolder="" count="0"/>
    <cacheHierarchy uniqueName="[Measures].[зал_дв]" caption="зал_дв" measure="1" displayFolder="" count="0"/>
    <cacheHierarchy uniqueName="[Measures].[проф_сер_дв]" caption="проф_сер_дв" measure="1" displayFolder="" count="0"/>
    <cacheHierarchy uniqueName="[Measures].[проф_сер_аз_дв]" caption="проф_сер_аз_дв" measure="1" displayFolder="" count="0"/>
  </cacheHierarchies>
  <kpis count="0"/>
  <dimensions count="14">
    <dimension name="ABC" uniqueName="[ABC]" caption="ABC"/>
    <dimension measure="1" name="Measures" uniqueName="[Measures]" caption="Measures"/>
    <dimension name="Акції" uniqueName="[Акції]" caption="Акції"/>
    <dimension name="Асортмент_тижні" uniqueName="[Асортмент_тижні]" caption="Асортмент_тижні"/>
    <dimension name="Був_тижні" uniqueName="[Був_тижні]" caption="Був_тижні"/>
    <dimension name="Лист_асортименту" uniqueName="[Лист_асортименту]" caption="Лист_асортименту"/>
    <dimension name="Непродаж" uniqueName="[Непродаж]" caption="Непродаж"/>
    <dimension name="Постачальники" uniqueName="[Постачальники]" caption="Постачальники"/>
    <dimension name="Профіцит_Дефіцит" uniqueName="[Профіцит_Дефіцит]" caption="Профіцит_Дефіцит"/>
    <dimension name="Склади" uniqueName="[Склади]" caption="Склади"/>
    <dimension name="Списки_товари" uniqueName="[Списки_товари]" caption="Списки_товари"/>
    <dimension name="Товари" uniqueName="[Товари]" caption="Товари"/>
    <dimension name="Фіксована_ціна" uniqueName="[Фіксована_ціна]" caption="Фіксована_ціна"/>
    <dimension name="Формати" uniqueName="[Формати]" caption="Формати"/>
  </dimensions>
  <measureGroups count="1">
    <measureGroup name="Стан_товару" caption="Стан_товару"/>
  </measureGroups>
  <maps count="13">
    <map measureGroup="0" dimension="0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2" cacheId="11" applyNumberFormats="0" applyBorderFormats="0" applyFontFormats="0" applyPatternFormats="0" applyAlignmentFormats="0" applyWidthHeightFormats="1" dataCaption="Данные" updatedVersion="4" minRefreshableVersion="3" useAutoFormatting="1" subtotalHiddenItems="1" itemPrintTitles="1" createdVersion="3" indent="0" compact="0" compactData="0" gridDropZones="1" fieldListSortAscending="1">
  <location ref="A13:E16" firstHeaderRow="2" firstDataRow="2" firstDataCol="4" rowPageCount="4" colPageCount="1"/>
  <pivotFields count="115">
    <pivotField name="прод_заг_шт" dataField="1" compact="0" outline="0" subtotalTop="0" showAll="0" includeNewItemsInFilter="1"/>
    <pivotField name="111" axis="axisRow" compact="0" allDrilled="1" outline="0" subtotalTop="0" showAll="0" includeNewItemsInFilter="1" dataSourceSort="1" defaultSubtotal="0">
      <items count="1">
        <item c="1" x="0"/>
      </items>
    </pivotField>
    <pivotField name="Обєкт" axis="axisRow" hiddenLevel="1" compact="0" allDrilled="1" outline="0" subtotalTop="0" showAll="0" includeNewItemsInFilter="1" dataSourceSort="1" defaultSubtotal="0">
      <items count="1">
        <item c="1" x="0"/>
      </items>
    </pivotField>
    <pivotField axis="axisRow" compact="0" allDrilled="1" outline="0" showAll="0" dataSourceSort="1">
      <items count="2">
        <item x="0"/>
        <item t="default"/>
      </items>
    </pivotField>
    <pivotField compact="0" outline="0" showAll="0" dataSourceSort="1" defaultSubtotal="0" showPropTip="1"/>
    <pivotField compact="0" outline="0" showAll="0" dataSourceSort="1" defaultSubtotal="0" showPropTip="1"/>
    <pivotField compact="0" outline="0" showAll="0" dataSourceSort="1" defaultSubtotal="0" showPropTip="1"/>
    <pivotField compact="0" outline="0" showAll="0" dataSourceSort="1" defaultSubtotal="0" showPropTip="1"/>
    <pivotField compact="0" outline="0" showAll="0" dataSourceSort="1" defaultSubtotal="0" showPropTip="1"/>
    <pivotField compact="0" outline="0" showAll="0" dataSourceSort="1" defaultSubtotal="0" showPropTip="1"/>
    <pivotField compact="0" outline="0" showAll="0" dataSourceSort="1" defaultSubtotal="0" showPropTip="1"/>
    <pivotField axis="axisRow" compact="0" outline="0" showAll="0" dataSourceSort="1" defaultSubtotal="0" showPropCell="1" showPropTip="1">
      <items count="1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</items>
    </pivotField>
    <pivotField compact="0" outline="0" showAll="0" dataSourceSort="1" defaultSubtotal="0" showPropTip="1"/>
    <pivotField compact="0" outline="0" showAll="0" dataSourceSort="1" defaultSubtotal="0" showPropTip="1"/>
    <pivotField compact="0" outline="0" showAll="0" dataSourceSort="1" defaultSubtotal="0" showPropTip="1"/>
    <pivotField compact="0" outline="0" showAll="0" dataSourceSort="1" defaultSubtotal="0" showPropTip="1"/>
    <pivotField compact="0" outline="0" showAll="0" dataSourceSort="1" defaultSubtotal="0" showPropTip="1"/>
    <pivotField axis="axisRow" compact="0" outline="0" showAll="0" dataSourceSort="1" defaultSubtotal="0" showPropCell="1" showPropTip="1">
      <items count="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</items>
    </pivotField>
    <pivotField compact="0" outline="0" showAll="0" dataSourceSort="1" defaultSubtotal="0" showPropTip="1"/>
    <pivotField compact="0" outline="0" showAll="0" dataSourceSort="1" defaultSubtotal="0" showPropTip="1"/>
    <pivotField axis="axisPage" compact="0" allDrilled="1" outline="0" showAll="0" hideNewItems="1" dataSourceSort="1">
      <items count="1">
        <item t="default"/>
      </items>
    </pivotField>
    <pivotField axis="axisPage" compact="0" outline="0" showAll="0" hideNewItems="1" dataSourceSort="1">
      <items count="1">
        <item t="default"/>
      </items>
    </pivotField>
    <pivotField compact="0" outline="0" showAll="0" dataSourceSort="1" defaultSubtotal="0" showPropTip="1"/>
    <pivotField compact="0" outline="0" showAll="0" dataSourceSort="1" defaultSubtotal="0" showPropTip="1"/>
    <pivotField compact="0" outline="0" showAll="0" dataSourceSort="1" defaultSubtotal="0" showPropTip="1"/>
    <pivotField compact="0" outline="0" showAll="0" dataSourceSort="1" defaultSubtotal="0" showPropTip="1"/>
    <pivotField compact="0" outline="0" showAll="0" dataSourceSort="1" defaultSubtotal="0" showPropTip="1"/>
    <pivotField compact="0" outline="0" showAll="0" dataSourceSort="1" defaultSubtotal="0" showPropTip="1"/>
    <pivotField compact="0" outline="0" showAll="0" dataSourceSort="1" defaultSubtotal="0" showPropTip="1"/>
    <pivotField compact="0" outline="0" showAll="0" dataSourceSort="1" defaultSubtotal="0" showPropTip="1"/>
    <pivotField compact="0" outline="0" showAll="0" dataSourceSort="1" defaultSubtotal="0" showPropTip="1"/>
    <pivotField compact="0" outline="0" showAll="0" dataSourceSort="1" defaultSubtotal="0" showPropTip="1"/>
    <pivotField compact="0" outline="0" showAll="0" dataSourceSort="1" defaultSubtotal="0" showPropTip="1"/>
    <pivotField compact="0" outline="0" showAll="0" dataSourceSort="1" defaultSubtotal="0" showPropTip="1"/>
    <pivotField axis="axisPage" compact="0" allDrilled="1" outline="0" showAll="0" hideNewItems="1" dataSourceSort="1" defaultAttributeDrillState="1">
      <items count="1">
        <item t="default"/>
      </items>
    </pivotField>
    <pivotField axis="axisPage" compact="0" allDrilled="1" outline="0" showAll="0" hideNewItems="1" dataSourceSort="1">
      <items count="1">
        <item t="default"/>
      </items>
    </pivotField>
    <pivotField axis="axisPage" compact="0" outline="0" showAll="0" hideNewItems="1" dataSourceSort="1">
      <items count="1">
        <item t="default"/>
      </items>
    </pivotField>
    <pivotField axis="axisPage" compact="0" outline="0" showAll="0" hideNewItems="1" dataSourceSort="1">
      <items count="1">
        <item t="default"/>
      </items>
    </pivotField>
    <pivotField compact="0" outline="0" showAll="0" dataSourceSort="1" defaultSubtotal="0" showPropTip="1"/>
    <pivotField compact="0" outline="0" showAll="0" dataSourceSort="1" defaultSubtotal="0" showPropTip="1"/>
    <pivotField compact="0" outline="0" showAll="0" dataSourceSort="1" defaultSubtotal="0" showPropTip="1"/>
    <pivotField compact="0" outline="0" showAll="0" dataSourceSort="1" defaultSubtotal="0" showPropTip="1"/>
    <pivotField compact="0" outline="0" showAll="0" dataSourceSort="1" defaultSubtotal="0" showPropTip="1"/>
    <pivotField compact="0" outline="0" showAll="0" dataSourceSort="1" defaultSubtotal="0" showPropTip="1"/>
    <pivotField compact="0" outline="0" showAll="0" dataSourceSort="1" defaultSubtotal="0" showPropTip="1"/>
    <pivotField compact="0" outline="0" showAll="0" dataSourceSort="1" defaultSubtotal="0" showPropTip="1"/>
    <pivotField compact="0" outline="0" showAll="0" dataSourceSort="1" defaultSubtotal="0" showPropTip="1"/>
    <pivotField compact="0" outline="0" showAll="0" dataSourceSort="1" defaultSubtotal="0" showPropTip="1"/>
    <pivotField compact="0" outline="0" showAll="0" dataSourceSort="1" defaultSubtotal="0" showPropTip="1"/>
    <pivotField compact="0" outline="0" showAll="0" dataSourceSort="1" defaultSubtotal="0" showPropTip="1"/>
    <pivotField compact="0" outline="0" showAll="0" dataSourceSort="1" defaultSubtotal="0" showPropTip="1"/>
    <pivotField compact="0" outline="0" showAll="0" dataSourceSort="1" defaultSubtotal="0" showPropTip="1"/>
    <pivotField compact="0" outline="0" showAll="0" dataSourceSort="1" defaultSubtotal="0" showPropTip="1"/>
    <pivotField compact="0" outline="0" showAll="0" dataSourceSort="1" defaultSubtotal="0" showPropTip="1"/>
    <pivotField compact="0" outline="0" showAll="0" dataSourceSort="1" defaultSubtotal="0" showPropTip="1"/>
    <pivotField compact="0" outline="0" showAll="0" dataSourceSort="1" defaultSubtotal="0" showPropTip="1"/>
    <pivotField compact="0" outline="0" showAll="0" dataSourceSort="1" defaultSubtotal="0" showPropTip="1"/>
    <pivotField compact="0" outline="0" showAll="0" dataSourceSort="1" defaultSubtotal="0" showPropTip="1"/>
    <pivotField compact="0" outline="0" showAll="0" dataSourceSort="1" defaultSubtotal="0" showPropTip="1"/>
    <pivotField compact="0" outline="0" showAll="0" dataSourceSort="1" defaultSubtotal="0" showPropTip="1"/>
    <pivotField axis="axisPage" compact="0" allDrilled="1" outline="0" showAll="0" hideNewItems="1" dataSourceSort="1">
      <items count="1">
        <item t="default"/>
      </items>
    </pivotField>
    <pivotField axis="axisPage" compact="0" outline="0" showAll="0" hideNewItems="1" dataSourceSort="1">
      <items count="1">
        <item t="default"/>
      </items>
    </pivotField>
    <pivotField axis="axisPage" compact="0" outline="0" showAll="0" hideNewItems="1" dataSourceSort="1">
      <items count="1">
        <item t="default"/>
      </items>
    </pivotField>
    <pivotField axis="axisPage" compact="0" outline="0" showAll="0" hideNewItems="1" dataSourceSort="1">
      <items count="1">
        <item t="default"/>
      </items>
    </pivotField>
    <pivotField compact="0" outline="0" showAll="0" dataSourceSort="1" defaultSubtotal="0" showPropTip="1"/>
    <pivotField compact="0" outline="0" showAll="0" dataSourceSort="1" defaultSubtotal="0" showPropTip="1"/>
    <pivotField compact="0" outline="0" showAll="0" dataSourceSort="1" defaultSubtotal="0" showPropTip="1"/>
    <pivotField compact="0" outline="0" showAll="0" dataSourceSort="1" defaultSubtotal="0" showPropTip="1"/>
    <pivotField compact="0" outline="0" showAll="0" dataSourceSort="1" defaultSubtotal="0" showPropTip="1"/>
    <pivotField compact="0" outline="0" showAll="0" dataSourceSort="1" defaultSubtotal="0" showPropTip="1"/>
    <pivotField compact="0" outline="0" showAll="0" dataSourceSort="1" defaultSubtotal="0" showPropTip="1"/>
    <pivotField compact="0" outline="0" showAll="0" dataSourceSort="1" defaultSubtotal="0" showPropTip="1"/>
    <pivotField compact="0" outline="0" showAll="0" dataSourceSort="1" defaultSubtotal="0" showPropTip="1"/>
    <pivotField compact="0" outline="0" showAll="0" dataSourceSort="1" defaultSubtotal="0" showPropTip="1"/>
    <pivotField compact="0" outline="0" showAll="0" dataSourceSort="1" defaultSubtotal="0" showPropTip="1"/>
    <pivotField compact="0" outline="0" showAll="0" dataSourceSort="1" defaultSubtotal="0" showPropTip="1"/>
    <pivotField compact="0" outline="0" showAll="0" dataSourceSort="1" defaultSubtotal="0" showPropTip="1"/>
    <pivotField compact="0" outline="0" showAll="0" dataSourceSort="1" defaultSubtotal="0" showPropTip="1"/>
    <pivotField compact="0" outline="0" showAll="0" dataSourceSort="1" defaultSubtotal="0" showPropTip="1"/>
    <pivotField compact="0" outline="0" showAll="0" dataSourceSort="1" defaultSubtotal="0" showPropTip="1"/>
    <pivotField compact="0" outline="0" showAll="0" dataSourceSort="1" defaultSubtotal="0" showPropTip="1"/>
    <pivotField compact="0" outline="0" showAll="0" dataSourceSort="1" defaultSubtotal="0" showPropTip="1"/>
    <pivotField compact="0" outline="0" showAll="0" dataSourceSort="1" defaultSubtotal="0" showPropTip="1"/>
    <pivotField compact="0" outline="0" showAll="0" dataSourceSort="1" defaultSubtotal="0" showPropTip="1"/>
    <pivotField compact="0" outline="0" showAll="0" dataSourceSort="1" defaultSubtotal="0" showPropTip="1"/>
    <pivotField compact="0" outline="0" showAll="0" dataSourceSort="1" defaultSubtotal="0" showPropTip="1"/>
    <pivotField compact="0" outline="0" showAll="0" dataSourceSort="1" defaultSubtotal="0" showPropTip="1"/>
    <pivotField compact="0" outline="0" showAll="0" dataSourceSort="1" defaultSubtotal="0" showPropTip="1"/>
    <pivotField compact="0" outline="0" showAll="0" dataSourceSort="1" defaultSubtotal="0" showPropTip="1"/>
    <pivotField compact="0" outline="0" showAll="0" dataSourceSort="1" defaultSubtotal="0" showPropTip="1"/>
    <pivotField compact="0" outline="0" showAll="0" dataSourceSort="1" defaultSubtotal="0" showPropTip="1"/>
    <pivotField compact="0" outline="0" showAll="0" dataSourceSort="1" defaultSubtotal="0" showPropTip="1"/>
    <pivotField compact="0" outline="0" showAll="0" dataSourceSort="1" defaultSubtotal="0" showPropTip="1"/>
    <pivotField compact="0" outline="0" showAll="0" dataSourceSort="1" defaultSubtotal="0" showPropTip="1"/>
    <pivotField compact="0" outline="0" showAll="0" dataSourceSort="1" defaultSubtotal="0" showPropTip="1"/>
    <pivotField compact="0" outline="0" showAll="0" dataSourceSort="1" defaultSubtotal="0" showPropTip="1"/>
    <pivotField compact="0" outline="0" showAll="0" dataSourceSort="1" defaultSubtotal="0" showPropTip="1"/>
    <pivotField compact="0" outline="0" showAll="0" dataSourceSort="1" defaultSubtotal="0" showPropTip="1"/>
    <pivotField compact="0" outline="0" showAll="0" dataSourceSort="1" defaultSubtotal="0" showPropTip="1"/>
    <pivotField compact="0" outline="0" showAll="0" dataSourceSort="1" defaultSubtotal="0" showPropTip="1"/>
    <pivotField compact="0" outline="0" showAll="0" dataSourceSort="1" defaultSubtotal="0" showPropTip="1"/>
    <pivotField compact="0" outline="0" showAll="0" dataSourceSort="1" defaultSubtotal="0" showPropTip="1"/>
    <pivotField compact="0" outline="0" showAll="0" dataSourceSort="1" defaultSubtotal="0" showPropTip="1"/>
    <pivotField compact="0" outline="0" showAll="0" dataSourceSort="1" defaultSubtotal="0" showPropTip="1"/>
    <pivotField compact="0" outline="0" showAll="0" dataSourceSort="1" defaultSubtotal="0" showPropTip="1"/>
    <pivotField compact="0" outline="0" showAll="0" dataSourceSort="1" defaultSubtotal="0" showPropTip="1"/>
    <pivotField compact="0" outline="0" showAll="0" dataSourceSort="1" defaultSubtotal="0" showPropTip="1"/>
    <pivotField compact="0" outline="0" showAll="0" dataSourceSort="1" defaultSubtotal="0" showPropTip="1"/>
    <pivotField compact="0" outline="0" showAll="0" dataSourceSort="1" defaultSubtotal="0" showPropTip="1"/>
    <pivotField compact="0" outline="0" showAll="0" dataSourceSort="1" defaultSubtotal="0" showPropTip="1"/>
    <pivotField compact="0" outline="0" showAll="0" dataSourceSort="1" defaultSubtotal="0" showPropTip="1"/>
    <pivotField compact="0" outline="0" showAll="0" dataSourceSort="1" defaultSubtotal="0" showPropTip="1"/>
    <pivotField compact="0" outline="0" showAll="0" dataSourceSort="1" defaultSubtotal="0" showPropTip="1"/>
    <pivotField compact="0" outline="0" showAll="0" dataSourceSort="1" defaultSubtotal="0" showPropTip="1"/>
    <pivotField compact="0" outline="0" showAll="0" dataSourceSort="1" defaultSubtotal="0" showPropTip="1"/>
  </pivotFields>
  <rowFields count="4">
    <field x="1"/>
    <field x="3"/>
    <field x="11"/>
    <field x="17"/>
  </rowFields>
  <rowItems count="2">
    <i>
      <x/>
      <x/>
      <x/>
      <x/>
    </i>
    <i t="grand">
      <x/>
    </i>
  </rowItems>
  <colItems count="1">
    <i/>
  </colItems>
  <pageFields count="4">
    <pageField fld="60" hier="71" name="[Товари].[ГРУПА1_ГРУПА2_ГРУПА3_ТОВАР].[ГРУПА 3 РІВНЯ].&amp;[2333]" cap="Туалетні блоки"/>
    <pageField fld="20" hier="38" name="[Склади].[Типи_Складів].[Тип_склада].&amp;[1]" cap="Торговий зал роздрібн.(ТЗ)"/>
    <pageField fld="35" hier="46" name="[Склади].[Формат_ТМ_Склад].[Магазин].&amp;[3979]" cap="+1101 ТМ Вопак ПХ"/>
    <pageField fld="34" hier="41" name="[Склади].[ТМ_діє_так_ні].&amp;[1]" cap="1"/>
  </pageFields>
  <dataFields count="1">
    <dataField name="1111" fld="0" baseField="4" baseItem="0" numFmtId="3"/>
  </dataFields>
  <formats count="2">
    <format dxfId="1">
      <pivotArea type="all" dataOnly="0" outline="0" fieldPosition="0"/>
    </format>
    <format dxfId="0">
      <pivotArea type="all" dataOnly="0" outline="0" fieldPosition="0"/>
    </format>
  </formats>
  <pivotHierarchies count="189">
    <pivotHierarchy includeNewItemsInFilter="1"/>
    <pivotHierarchy/>
    <pivotHierarchy/>
    <pivotHierarchy/>
    <pivotHierarchy/>
    <pivotHierarchy/>
    <pivotHierarchy/>
    <pivotHierarchy includeNewItemsInFilter="1"/>
    <pivotHierarchy includeNewItemsInFilter="1"/>
    <pivotHierarchy/>
    <pivotHierarchy includeNewItemsInFilter="1"/>
    <pivotHierarchy includeNewItemsInFilter="1"/>
    <pivotHierarchy includeNewItemsInFilter="1"/>
    <pivotHierarchy includeNewItemsInFilter="1"/>
    <pivotHierarchy includeNewItemsInFilter="1"/>
    <pivotHierarchy includeNewItemsInFilter="1"/>
    <pivotHierarchy includeNewItemsInFilter="1"/>
    <pivotHierarchy includeNewItemsInFilter="1"/>
    <pivotHierarchy/>
    <pivotHierarchy includeNewItemsInFilter="1"/>
    <pivotHierarchy includeNewItemsInFilter="1"/>
    <pivotHierarchy includeNewItemsInFilter="1"/>
    <pivotHierarchy includeNewItemsInFilter="1"/>
    <pivotHierarchy/>
    <pivotHierarchy/>
    <pivotHierarchy includeNewItemsInFilter="1"/>
    <pivotHierarchy includeNewItemsInFilter="1"/>
    <pivotHierarchy includeNewItemsInFilter="1"/>
    <pivotHierarchy includeNewItemsInFilter="1"/>
    <pivotHierarchy includeNewItemsInFilter="1">
      <mps count="16">
        <mp field="4"/>
        <mp field="5"/>
        <mp field="6"/>
        <mp field="7"/>
        <mp field="8"/>
        <mp field="9"/>
        <mp field="10"/>
        <mp field="11"/>
        <mp field="12"/>
        <mp field="13"/>
        <mp field="14"/>
        <mp field="15"/>
        <mp field="16"/>
        <mp field="17"/>
        <mp field="18"/>
        <mp field="19"/>
      </mps>
      <members count="9" level="1">
        <member name="[Склади].[Адмінрегіон Обєкт Склад].[All].UNKNOWNMEMBER"/>
        <member name="[Склади].[Адмінрегіон Обєкт Склад].[Адмін_регіон].&amp;[-1]"/>
        <member name="[Склади].[Адмінрегіон Обєкт Склад].[Адмін_регіон].&amp;[24]"/>
        <member name="[Склади].[Адмінрегіон Обєкт Склад].[Адмін_регіон].&amp;[28]"/>
        <member name="[Склади].[Адмінрегіон Обєкт Склад].[Адмін_регіон].&amp;[43]"/>
        <member name="[Склади].[Адмінрегіон Обєкт Склад].[Адмін_регіон].&amp;[61]"/>
        <member name="[Склади].[Адмінрегіон Обєкт Склад].[Адмін_регіон].&amp;[-36]"/>
        <member name="[Склади].[Адмінрегіон Обєкт Склад].[Адмін_регіон].&amp;[141]"/>
        <member name="[Склади].[Адмінрегіон Обєкт Склад].[Адмін_регіон].&amp;[161]"/>
      </members>
      <members count="49" level="2">
        <member name="[Склади].[Адмінрегіон Обєкт Склад].[Обєкт].&amp;[10]"/>
        <member name="[Склади].[Адмінрегіон Обєкт Склад].[Обєкт].&amp;[11]"/>
        <member name="[Склади].[Адмінрегіон Обєкт Склад].[Обєкт].&amp;[21]"/>
        <member name="[Склади].[Адмінрегіон Обєкт Склад].[Обєкт].&amp;[22]"/>
        <member name="[Склади].[Адмінрегіон Обєкт Склад].[Обєкт].&amp;[23]"/>
        <member name="[Склади].[Адмінрегіон Обєкт Склад].[Обєкт].&amp;[24]"/>
        <member name="[Склади].[Адмінрегіон Обєкт Склад].[Обєкт].&amp;[3179]"/>
        <member name="[Склади].[Адмінрегіон Обєкт Склад].[Обєкт].&amp;[3239]"/>
        <member name="[Склади].[Адмінрегіон Обєкт Склад].[Обєкт].&amp;[3259]"/>
        <member name="[Склади].[Адмінрегіон Обєкт Склад].[Обєкт].&amp;[3279]"/>
        <member name="[Склади].[Адмінрегіон Обєкт Склад].[Обєкт].&amp;[3299]"/>
        <member name="[Склади].[Адмінрегіон Обєкт Склад].[Обєкт].&amp;[3399]"/>
        <member name="[Склади].[Адмінрегіон Обєкт Склад].[Обєкт].&amp;[3419]"/>
        <member name="[Склади].[Адмінрегіон Обєкт Склад].[Обєкт].&amp;[3439]"/>
        <member name="[Склади].[Адмінрегіон Обєкт Склад].[Обєкт].&amp;[3459]"/>
        <member name="[Склади].[Адмінрегіон Обєкт Склад].[Обєкт].&amp;[3679]"/>
        <member name="[Склади].[Адмінрегіон Обєкт Склад].[Обєкт].&amp;[3699]"/>
        <member name="[Склади].[Адмінрегіон Обєкт Склад].[Обєкт].&amp;[3859]"/>
        <member name="[Склади].[Адмінрегіон Обєкт Склад].[Обєкт].&amp;[3941]"/>
        <member name="[Склади].[Адмінрегіон Обєкт Склад].[Обєкт].&amp;[3959]"/>
        <member name="[Склади].[Адмінрегіон Обєкт Склад].[Обєкт].&amp;[3979]"/>
        <member name="[Склади].[Адмінрегіон Обєкт Склад].[Обєкт].&amp;[3999]"/>
        <member name="[Склади].[Адмінрегіон Обєкт Склад].[Обєкт].&amp;[4039]"/>
        <member name="[Склади].[Адмінрегіон Обєкт Склад].[Обєкт].&amp;[4219]"/>
        <member name="[Склади].[Адмінрегіон Обєкт Склад].[Обєкт].&amp;[4239]"/>
        <member name="[Склади].[Адмінрегіон Обєкт Склад].[Обєкт].&amp;[4759]"/>
        <member name="[Склади].[Адмінрегіон Обєкт Склад].[Обєкт].&amp;[4819]"/>
        <member name="[Склади].[Адмінрегіон Обєкт Склад].[Обєкт].&amp;[4959]"/>
        <member name="[Склади].[Адмінрегіон Обєкт Склад].[Обєкт].&amp;[5099]"/>
        <member name="[Склади].[Адмінрегіон Обєкт Склад].[Обєкт].&amp;[5139]"/>
        <member name="[Склади].[Адмінрегіон Обєкт Склад].[Обєкт].&amp;[5199]"/>
        <member name="[Склади].[Адмінрегіон Обєкт Склад].[Обєкт].&amp;[5419]"/>
        <member name="[Склади].[Адмінрегіон Обєкт Склад].[Обєкт].&amp;[5439]"/>
        <member name="[Склади].[Адмінрегіон Обєкт Склад].[Обєкт].&amp;[6239]"/>
        <member name="[Склади].[Адмінрегіон Обєкт Склад].[Обєкт].&amp;[6319]"/>
        <member name="[Склади].[Адмінрегіон Обєкт Склад].[Обєкт].&amp;[6339]"/>
        <member name="[Склади].[Адмінрегіон Обєкт Склад].[Обєкт].&amp;[6359]"/>
        <member name="[Склади].[Адмінрегіон Обєкт Склад].[Обєкт].&amp;[6701]"/>
        <member name="[Склади].[Адмінрегіон Обєкт Склад].[Обєкт].&amp;[6739]"/>
        <member name="[Склади].[Адмінрегіон Обєкт Склад].[Обєкт].&amp;[6901]"/>
        <member name="[Склади].[Адмінрегіон Обєкт Склад].[Обєкт].&amp;[7263]"/>
        <member name="[Склади].[Адмінрегіон Обєкт Склад].[Обєкт].&amp;[7299]"/>
        <member name="[Склади].[Адмінрегіон Обєкт Склад].[Обєкт].&amp;[7340]"/>
        <member name="[Склади].[Адмінрегіон Обєкт Склад].[Обєкт].&amp;[7499]"/>
        <member name="[Склади].[Адмінрегіон Обєкт Склад].[Обєкт].&amp;[7540]"/>
        <member name="[Склади].[Адмінрегіон Обєкт Склад].[Обєкт].&amp;[7561]"/>
        <member name="[Склади].[Адмінрегіон Обєкт Склад].[Обєкт].&amp;[7562]"/>
        <member name="[Склади].[Адмінрегіон Обєкт Склад].[Обєкт].&amp;[7563]"/>
        <member name="[Склади].[Адмінрегіон Обєкт Склад].[Обєкт].&amp;[7581]"/>
      </members>
    </pivotHierarchy>
    <pivotHierarchy/>
    <pivotHierarchy includeNewItemsInFilter="1"/>
    <pivotHierarchy includeNewItemsInFilter="1"/>
    <pivotHierarchy includeNewItemsInFilter="1"/>
    <pivotHierarchy includeNewItemsInFilter="1"/>
    <pivotHierarchy/>
    <pivotHierarchy/>
    <pivotHierarchy includeNewItemsInFilter="1"/>
    <pivotHierarchy>
      <mps count="12">
        <mp field="22"/>
        <mp field="23"/>
        <mp field="24"/>
        <mp field="25"/>
        <mp field="26"/>
        <mp field="27"/>
        <mp field="28"/>
        <mp field="29"/>
        <mp field="30"/>
        <mp field="31"/>
        <mp field="32"/>
        <mp field="33"/>
      </mps>
    </pivotHierarchy>
    <pivotHierarchy includeNewItemsInFilter="1"/>
    <pivotHierarchy includeNewItemsInFilter="1"/>
    <pivotHierarchy/>
    <pivotHierarchy/>
    <pivotHierarchy/>
    <pivotHierarchy includeNewItemsInFilter="1"/>
    <pivotHierarchy includeNewItemsInFilter="1"/>
    <pivotHierarchy multipleItemSelectionAllowed="1">
      <mps count="23">
        <mp field="38"/>
        <mp field="39"/>
        <mp field="40"/>
        <mp field="41"/>
        <mp field="42"/>
        <mp field="43"/>
        <mp field="44"/>
        <mp field="45"/>
        <mp field="46"/>
        <mp field="47"/>
        <mp field="48"/>
        <mp field="49"/>
        <mp field="50"/>
        <mp field="51"/>
        <mp field="52"/>
        <mp field="53"/>
        <mp field="54"/>
        <mp field="55"/>
        <mp field="56"/>
        <mp field="57"/>
        <mp field="58"/>
        <mp field="59"/>
        <mp field="114"/>
      </mps>
      <members count="85" level="2">
        <member name="[Склади].[Формат_ТМ_Склад].[Магазин].&amp;[21]"/>
        <member name="[Склади].[Формат_ТМ_Склад].[Магазин].&amp;[23]"/>
        <member name="[Склади].[Формат_ТМ_Склад].[Магазин].&amp;[22]"/>
        <member name="[Склади].[Формат_ТМ_Склад].[Магазин].&amp;[24]"/>
        <member name="[Склади].[Формат_ТМ_Склад].[Магазин].&amp;[11]"/>
        <member name="[Склади].[Формат_ТМ_Склад].[Магазин].&amp;[3979]"/>
        <member name="[Склади].[Формат_ТМ_Склад].[Магазин].&amp;[3999]"/>
        <member name="[Склади].[Формат_ТМ_Склад].[Магазин].&amp;[4019]"/>
        <member name="[Склади].[Формат_ТМ_Склад].[Магазин].&amp;[3259]"/>
        <member name="[Склади].[Формат_ТМ_Склад].[Магазин].&amp;[4759]"/>
        <member name="[Склади].[Формат_ТМ_Склад].[Магазин].&amp;[3239]"/>
        <member name="[Склади].[Формат_ТМ_Склад].[Магазин].&amp;[5139]"/>
        <member name="[Склади].[Формат_ТМ_Склад].[Магазин].&amp;[3859]"/>
        <member name="[Склади].[Формат_ТМ_Склад].[Магазин].&amp;[6701]"/>
        <member name="[Склади].[Формат_ТМ_Склад].[Магазин].&amp;[4039]"/>
        <member name="[Склади].[Формат_ТМ_Склад].[Магазин].&amp;[10]"/>
        <member name="[Склади].[Формат_ТМ_Склад].[Магазин].&amp;[4419]"/>
        <member name="[Склади].[Формат_ТМ_Склад].[Магазин].&amp;[4459]"/>
        <member name="[Склади].[Формат_ТМ_Склад].[Магазин].&amp;[5399]"/>
        <member name="[Склади].[Формат_ТМ_Склад].[Магазин].&amp;[7020]"/>
        <member name="[Склади].[Формат_ТМ_Склад].[Магазин].&amp;[7380]"/>
        <member name="[Склади].[Формат_ТМ_Склад].[Магазин].&amp;[7381]"/>
        <member name="[Склади].[Формат_ТМ_Склад].[Магазин].&amp;[3399]"/>
        <member name="[Склади].[Формат_ТМ_Склад].[Магазин].&amp;[4479]"/>
        <member name="[Склади].[Формат_ТМ_Склад].[Магазин].&amp;[3759]"/>
        <member name="[Склади].[Формат_ТМ_Склад].[Магазин].&amp;[3479]"/>
        <member name="[Склади].[Формат_ТМ_Склад].[Магазин].&amp;[3779]"/>
        <member name="[Склади].[Формат_ТМ_Склад].[Магазин].&amp;[2499]"/>
        <member name="[Склади].[Формат_ТМ_Склад].[Магазин].&amp;[3719]"/>
        <member name="[Склади].[Формат_ТМ_Склад].[Магазин].&amp;[3799]"/>
        <member name="[Склади].[Формат_ТМ_Склад].[Магазин].&amp;[3739]"/>
        <member name="[Склади].[Формат_ТМ_Склад].[Магазин].&amp;[3499]"/>
        <member name="[Склади].[Формат_ТМ_Склад].[Магазин].&amp;[3219]"/>
        <member name="[Склади].[Формат_ТМ_Склад].[Магазин].&amp;[6380]"/>
        <member name="[Склади].[Формат_ТМ_Склад].[Магазин].&amp;[6381]"/>
        <member name="[Склади].[Формат_ТМ_Склад].[Магазин].&amp;[6539]"/>
        <member name="[Склади].[Формат_ТМ_Склад].[Магазин].&amp;[6559]"/>
        <member name="[Склади].[Формат_ТМ_Склад].[Магазин].&amp;[6619]"/>
        <member name="[Склади].[Формат_ТМ_Склад].[Магазин].&amp;[6639]"/>
        <member name="[Склади].[Формат_ТМ_Склад].[Магазин].&amp;[6599]"/>
        <member name="[Склади].[Формат_ТМ_Склад].[Магазин].&amp;[6379]"/>
        <member name="[Склади].[Формат_ТМ_Склад].[Магазин].&amp;[6519]"/>
        <member name="[Склади].[Формат_ТМ_Склад].[Магазин].&amp;[4499]"/>
        <member name="[Склади].[Формат_ТМ_Склад].[Магазин].&amp;[6499]"/>
        <member name="[Склади].[Формат_ТМ_Склад].[Магазин].&amp;[5119]"/>
        <member name="[Склади].[Формат_ТМ_Склад].[Магазин].&amp;[3119]"/>
        <member name="[Склади].[Формат_ТМ_Склад].[Магазин].&amp;[4180]"/>
        <member name="[Склади].[Формат_ТМ_Склад].[Магазин].&amp;[4199]"/>
        <member name="[Склади].[Формат_ТМ_Склад].[Магазин].&amp;[3819]"/>
        <member name="[Склади].[Формат_ТМ_Склад].[Магазин].&amp;[3839]"/>
        <member name="[Склади].[Формат_ТМ_Склад].[Магазин].&amp;[4179]"/>
        <member name="[Склади].[Формат_ТМ_Склад].[Магазин].&amp;[4181]"/>
        <member name="[Склади].[Формат_ТМ_Склад].[Магазин].&amp;[5619]"/>
        <member name="[Склади].[Формат_ТМ_Склад].[Магазин].&amp;[4159]"/>
        <member name="[Склади].[Формат_ТМ_Склад].[Магазин].&amp;[7179]"/>
        <member name="[Склади].[Формат_ТМ_Склад].[Магазин].&amp;[7180]"/>
        <member name="[Склади].[Формат_ТМ_Склад].[Магазин].&amp;[6439]"/>
        <member name="[Склади].[Формат_ТМ_Склад].[Магазин].&amp;[6459]"/>
        <member name="[Склади].[Формат_ТМ_Склад].[Магазин].&amp;[6839]"/>
        <member name="[Склади].[Формат_ТМ_Склад].[Магазин].&amp;[7119]"/>
        <member name="[Склади].[Формат_ТМ_Склад].[Магазин].&amp;[6399]"/>
        <member name="[Склади].[Формат_ТМ_Склад].[Магазин].&amp;[6419]"/>
        <member name="[Склади].[Формат_ТМ_Склад].[Магазин].&amp;[6702]"/>
        <member name="[Склади].[Формат_ТМ_Склад].[Магазин].&amp;[6799]"/>
        <member name="[Склади].[Формат_ТМ_Склад].[Магазин].&amp;[7019]"/>
        <member name="[Склади].[Формат_ТМ_Склад].[Магазин].&amp;[6699]"/>
        <member name="[Склади].[Формат_ТМ_Склад].[Магазин].&amp;[6719]"/>
        <member name="[Склади].[Формат_ТМ_Склад].[Магазин].&amp;[6760]"/>
        <member name="[Склади].[Формат_ТМ_Склад].[Магазин].&amp;[3539]"/>
        <member name="[Склади].[Формат_ТМ_Склад].[Магазин].&amp;[6700]"/>
        <member name="[Склади].[Формат_ТМ_Склад].[Магазин].&amp;[7181]"/>
        <member name="[Склади].[Формат_ТМ_Склад].[Магазин].&amp;[4719]"/>
        <member name="[Склади].[Формат_ТМ_Склад].[Магазин].&amp;[4679]"/>
        <member name="[Склади].[Формат_ТМ_Склад].[Магазин].&amp;[6981]"/>
        <member name="[Склади].[Формат_ТМ_Склад].[Магазин].&amp;[4699]"/>
        <member name="[Склади].[Формат_ТМ_Склад].[Магазин].&amp;[6939]"/>
        <member name="[Склади].[Формат_ТМ_Склад].[Магазин].&amp;[3879]"/>
        <member name="[Склади].[Формат_ТМ_Склад].[Магазин].&amp;[6259]"/>
        <member name="[Склади].[Формат_ТМ_Склад].[Магазин].&amp;[7182]"/>
        <member name="[Склади].[Формат_ТМ_Склад].[Магазин].&amp;[7183]"/>
        <member name="[Склади].[Формат_ТМ_Склад].[Магазин].&amp;[6339]"/>
        <member name="[Склади].[Формат_ТМ_Склад].[Магазин].&amp;[6359]"/>
        <member name="[Склади].[Формат_ТМ_Склад].[Магазин].&amp;[336]"/>
        <member name="[Склади].[Формат_ТМ_Склад].[Магазин].&amp;[7379]"/>
        <member name="[Склади].[Формат_ТМ_Склад].[Магазин].&amp;[7601]"/>
      </members>
    </pivotHierarchy>
    <pivotHierarchy includeNewItemsInFilter="1"/>
    <pivotHierarchy includeNewItemsInFilter="1"/>
    <pivotHierarchy includeNewItemsInFilter="1"/>
    <pivotHierarchy includeNewItemsInFilter="1"/>
    <pivotHierarchy includeNewItemsInFilter="1"/>
    <pivotHierarchy includeNewItemsInFilter="1"/>
    <pivotHierarchy includeNewItemsInFilter="1"/>
    <pivotHierarchy includeNewItemsInFilter="1"/>
    <pivotHierarchy includeNewItemsInFilter="1"/>
    <pivotHierarchy includeNewItemsInFilter="1"/>
    <pivotHierarchy includeNewItemsInFilter="1"/>
    <pivotHierarchy includeNewItemsInFilter="1"/>
    <pivotHierarchy includeNewItemsInFilter="1"/>
    <pivotHierarchy includeNewItemsInFilter="1"/>
    <pivotHierarchy includeNewItemsInFilter="1"/>
    <pivotHierarchy includeNewItemsInFilter="1"/>
    <pivotHierarchy includeNewItemsInFilter="1"/>
    <pivotHierarchy includeNewItemsInFilter="1"/>
    <pivotHierarchy includeNewItemsInFilter="1"/>
    <pivotHierarchy includeNewItemsInFilter="1"/>
    <pivotHierarchy includeNewItemsInFilter="1"/>
    <pivotHierarchy includeNewItemsInFilter="1"/>
    <pivotHierarchy includeNewItemsInFilter="1"/>
    <pivotHierarchy includeNewItemsInFilter="1"/>
    <pivotHierarchy multipleItemSelectionAllowed="1">
      <mps count="50">
        <mp field="64"/>
        <mp field="65"/>
        <mp field="66"/>
        <mp field="67"/>
        <mp field="68"/>
        <mp field="69"/>
        <mp field="70"/>
        <mp field="71"/>
        <mp field="72"/>
        <mp field="73"/>
        <mp field="74"/>
        <mp field="75"/>
        <mp field="76"/>
        <mp field="77"/>
        <mp field="78"/>
        <mp field="79"/>
        <mp field="80"/>
        <mp field="81"/>
        <mp field="82"/>
        <mp field="83"/>
        <mp field="84"/>
        <mp field="85"/>
        <mp field="86"/>
        <mp field="87"/>
        <mp field="88"/>
        <mp field="89"/>
        <mp field="90"/>
        <mp field="91"/>
        <mp field="92"/>
        <mp field="93"/>
        <mp field="94"/>
        <mp field="95"/>
        <mp field="96"/>
        <mp field="97"/>
        <mp field="98"/>
        <mp field="99"/>
        <mp field="100"/>
        <mp field="101"/>
        <mp field="102"/>
        <mp field="103"/>
        <mp field="104"/>
        <mp field="105"/>
        <mp field="106"/>
        <mp field="107"/>
        <mp field="108"/>
        <mp field="109"/>
        <mp field="110"/>
        <mp field="111"/>
        <mp field="112"/>
        <mp field="113"/>
      </mps>
      <members count="2" level="2">
        <member name=""/>
        <member name=""/>
      </members>
      <members count="68" level="3"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[Товари].[ГРУПА1_ГРУПА2_ГРУПА3_ТОВАР].[ГРУПА 3 РІВНЯ].&amp;[2333]"/>
      </members>
    </pivotHierarchy>
    <pivotHierarchy includeNewItemsInFilter="1"/>
    <pivotHierarchy includeNewItemsInFilter="1"/>
    <pivotHierarchy/>
    <pivotHierarchy includeNewItemsInFilter="1"/>
    <pivotHierarchy includeNewItemsInFilter="1"/>
    <pivotHierarchy includeNewItemsInFilter="1"/>
    <pivotHierarchy/>
    <pivotHierarchy includeNewItemsInFilter="1"/>
    <pivotHierarchy includeNewItemsInFilter="1"/>
    <pivotHierarchy includeNewItemsInFilter="1"/>
    <pivotHierarchy/>
    <pivotHierarchy/>
    <pivotHierarchy/>
    <pivotHierarchy/>
    <pivotHierarchy includeNewItemsInFilter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 includeNewItemsInFilter="1"/>
    <pivotHierarchy dragToRow="0" dragToCol="0" dragToPage="0" dragToData="1" includeNewItemsInFilter="1"/>
    <pivotHierarchy dragToRow="0" dragToCol="0" dragToPage="0" dragToData="1" includeNewItemsInFilter="1"/>
    <pivotHierarchy dragToRow="0" dragToCol="0" dragToPage="0" dragToData="1" includeNewItemsInFilter="1"/>
    <pivotHierarchy dragToRow="0" dragToCol="0" dragToPage="0" dragToData="1" includeNewItemsInFilter="1"/>
    <pivotHierarchy dragToRow="0" dragToCol="0" dragToPage="0" dragToData="1" includeNewItemsInFilter="1"/>
    <pivotHierarchy dragToRow="0" dragToCol="0" dragToPage="0" dragToData="1" includeNewItemsInFilter="1"/>
    <pivotHierarchy dragToRow="0" dragToCol="0" dragToPage="0" dragToData="1" includeNewItemsInFilter="1"/>
    <pivotHierarchy dragToRow="0" dragToCol="0" dragToPage="0" dragToData="1" includeNewItemsInFilter="1"/>
    <pivotHierarchy dragToRow="0" dragToCol="0" dragToPage="0" dragToData="1" includeNewItemsInFilter="1"/>
    <pivotHierarchy dragToRow="0" dragToCol="0" dragToPage="0" dragToData="1" includeNewItemsInFilter="1"/>
    <pivotHierarchy dragToRow="0" dragToCol="0" dragToPage="0" dragToData="1" includeNewItemsInFilter="1"/>
    <pivotHierarchy dragToRow="0" dragToCol="0" dragToPage="0" dragToData="1" includeNewItemsInFilter="1"/>
    <pivotHierarchy dragToRow="0" dragToCol="0" dragToPage="0" dragToData="1" includeNewItemsInFilter="1"/>
    <pivotHierarchy dragToRow="0" dragToCol="0" dragToPage="0" dragToData="1" includeNewItemsInFilter="1"/>
    <pivotHierarchy dragToRow="0" dragToCol="0" dragToPage="0" dragToData="1" includeNewItemsInFilter="1"/>
    <pivotHierarchy dragToRow="0" dragToCol="0" dragToPage="0" dragToData="1" includeNewItemsInFilter="1"/>
    <pivotHierarchy dragToRow="0" dragToCol="0" dragToPage="0" dragToData="1" includeNewItemsInFilter="1"/>
    <pivotHierarchy dragToRow="0" dragToCol="0" dragToPage="0" dragToData="1" includeNewItemsInFilter="1"/>
    <pivotHierarchy dragToRow="0" dragToCol="0" dragToPage="0" dragToData="1"/>
    <pivotHierarchy dragToRow="0" dragToCol="0" dragToPage="0" dragToData="1"/>
    <pivotHierarchy dragToRow="0" dragToCol="0" dragToPage="0" dragToData="1" includeNewItemsInFilter="1"/>
    <pivotHierarchy dragToRow="0" dragToCol="0" dragToPage="0" dragToData="1" includeNewItemsInFilter="1"/>
    <pivotHierarchy dragToRow="0" dragToCol="0" dragToPage="0" dragToData="1"/>
    <pivotHierarchy dragToRow="0" dragToCol="0" dragToPage="0" dragToData="1" includeNewItemsInFilter="1"/>
    <pivotHierarchy dragToRow="0" dragToCol="0" dragToPage="0" dragToData="1" includeNewItemsInFilter="1"/>
    <pivotHierarchy dragToRow="0" dragToCol="0" dragToPage="0" dragToData="1" includeNewItemsInFilter="1"/>
    <pivotHierarchy dragToRow="0" dragToCol="0" dragToPage="0" dragToData="1" includeNewItemsInFilter="1"/>
    <pivotHierarchy dragToRow="0" dragToCol="0" dragToPage="0" dragToData="1" includeNewItemsInFilter="1"/>
    <pivotHierarchy dragToRow="0" dragToCol="0" dragToPage="0" dragToData="1"/>
    <pivotHierarchy dragToRow="0" dragToCol="0" dragToPage="0" dragToData="1" includeNewItemsInFilter="1"/>
    <pivotHierarchy dragToRow="0" dragToCol="0" dragToPage="0" dragToData="1" includeNewItemsInFilter="1"/>
    <pivotHierarchy dragToRow="0" dragToCol="0" dragToPage="0" dragToData="1" includeNewItemsInFilter="1"/>
    <pivotHierarchy dragToRow="0" dragToCol="0" dragToPage="0" dragToData="1" includeNewItemsInFilter="1"/>
    <pivotHierarchy dragToRow="0" dragToCol="0" dragToPage="0" dragToData="1" includeNewItemsInFilter="1"/>
    <pivotHierarchy dragToRow="0" dragToCol="0" dragToPage="0" dragToData="1"/>
    <pivotHierarchy dragToRow="0" dragToCol="0" dragToPage="0" dragToData="1" includeNewItemsInFilter="1"/>
    <pivotHierarchy dragToRow="0" dragToCol="0" dragToPage="0" dragToData="1" includeNewItemsInFilter="1"/>
    <pivotHierarchy dragToRow="0" dragToCol="0" dragToPage="0" dragToData="1" includeNewItemsInFilter="1"/>
    <pivotHierarchy dragToRow="0" dragToCol="0" dragToPage="0" dragToData="1" includeNewItemsInFilter="1"/>
    <pivotHierarchy dragToRow="0" dragToCol="0" dragToPage="0" dragToData="1" includeNewItemsInFilter="1"/>
    <pivotHierarchy dragToRow="0" dragToCol="0" dragToPage="0" dragToData="1" includeNewItemsInFilter="1"/>
    <pivotHierarchy dragToRow="0" dragToCol="0" dragToPage="0" dragToData="1"/>
    <pivotHierarchy dragToRow="0" dragToCol="0" dragToPage="0" dragToData="1" includeNewItemsInFilter="1"/>
    <pivotHierarchy dragToRow="0" dragToCol="0" dragToPage="0" dragToData="1" includeNewItemsInFilter="1"/>
    <pivotHierarchy dragToRow="0" dragToCol="0" dragToPage="0" dragToData="1" includeNewItemsInFilter="1"/>
    <pivotHierarchy dragToRow="0" dragToCol="0" dragToPage="0" dragToData="1" includeNewItemsInFilter="1"/>
    <pivotHierarchy dragToRow="0" dragToCol="0" dragToPage="0" dragToData="1" includeNewItemsInFilter="1"/>
    <pivotHierarchy dragToRow="0" dragToCol="0" dragToPage="0" dragToData="1" includeNewItemsInFilter="1"/>
    <pivotHierarchy dragToRow="0" dragToCol="0" dragToPage="0" dragToData="1" includeNewItemsInFilter="1"/>
    <pivotHierarchy dragToRow="0" dragToCol="0" dragToPage="0" dragToData="1" includeNewItemsInFilter="1"/>
    <pivotHierarchy dragToRow="0" dragToCol="0" dragToPage="0" dragToData="1" includeNewItemsInFilter="1"/>
    <pivotHierarchy dragToRow="0" dragToCol="0" dragToPage="0" dragToData="1" includeNewItemsInFilter="1"/>
    <pivotHierarchy dragToRow="0" dragToCol="0" dragToPage="0" dragToData="1" includeNewItemsInFilter="1"/>
    <pivotHierarchy dragToRow="0" dragToCol="0" dragToPage="0" dragToData="1" includeNewItemsInFilter="1"/>
    <pivotHierarchy dragToRow="0" dragToCol="0" dragToPage="0" dragToData="1" includeNewItemsInFilter="1"/>
    <pivotHierarchy dragToRow="0" dragToCol="0" dragToPage="0" dragToData="1" includeNewItemsInFilter="1"/>
    <pivotHierarchy dragToRow="0" dragToCol="0" dragToPage="0" dragToData="1" includeNewItemsInFilter="1"/>
    <pivotHierarchy dragToRow="0" dragToCol="0" dragToPage="0" dragToData="1" includeNewItemsInFilter="1"/>
    <pivotHierarchy dragToRow="0" dragToCol="0" dragToPage="0" dragToData="1" includeNewItemsInFilter="1"/>
    <pivotHierarchy dragToRow="0" dragToCol="0" dragToPage="0" dragToData="1" includeNewItemsInFilter="1"/>
    <pivotHierarchy dragToRow="0" dragToCol="0" dragToPage="0" dragToData="1" includeNewItemsInFilter="1"/>
    <pivotHierarchy dragToRow="0" dragToCol="0" dragToPage="0" dragToData="1" includeNewItemsInFilter="1"/>
    <pivotHierarchy dragToRow="0" dragToCol="0" dragToPage="0" dragToData="1" includeNewItemsInFilter="1"/>
    <pivotHierarchy dragToRow="0" dragToCol="0" dragToPage="0" dragToData="1" includeNewItemsInFilter="1"/>
    <pivotHierarchy dragToRow="0" dragToCol="0" dragToPage="0" dragToData="1" includeNewItemsInFilter="1"/>
    <pivotHierarchy dragToRow="0" dragToCol="0" dragToPage="0" dragToData="1" includeNewItemsInFilter="1"/>
    <pivotHierarchy dragToRow="0" dragToCol="0" dragToPage="0" dragToData="1" includeNewItemsInFilter="1"/>
    <pivotHierarchy dragToRow="0" dragToCol="0" dragToPage="0" dragToData="1" includeNewItemsInFilter="1"/>
    <pivotHierarchy dragToRow="0" dragToCol="0" dragToPage="0" dragToData="1" includeNewItemsInFilter="1"/>
    <pivotHierarchy dragToRow="0" dragToCol="0" dragToPage="0" dragToData="1" includeNewItemsInFilter="1"/>
    <pivotHierarchy dragToRow="0" dragToCol="0" dragToPage="0" dragToData="1" includeNewItemsInFilter="1"/>
    <pivotHierarchy dragToRow="0" dragToCol="0" dragToPage="0" dragToData="1" includeNewItemsInFilter="1"/>
    <pivotHierarchy dragToRow="0" dragToCol="0" dragToPage="0" dragToData="1" includeNewItemsInFilter="1"/>
    <pivotHierarchy dragToRow="0" dragToCol="0" dragToPage="0" dragToData="1" includeNewItemsInFilter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 includeNewItemsInFilter="1"/>
    <pivotHierarchy dragToRow="0" dragToCol="0" dragToPage="0" dragToData="1" includeNewItemsInFilter="1"/>
    <pivotHierarchy dragToRow="0" dragToCol="0" dragToPage="0" dragToData="1" includeNewItemsInFilter="1"/>
    <pivotHierarchy dragToRow="0" dragToCol="0" dragToPage="0" dragToData="1" includeNewItemsInFilter="1"/>
    <pivotHierarchy dragToRow="0" dragToCol="0" dragToPage="0" dragToData="1" includeNewItemsInFilter="1"/>
  </pivotHierarchies>
  <pivotTableStyleInfo showRowHeaders="1" showColHeaders="1" showRowStripes="0" showColStripes="0" showLastColumn="1"/>
  <rowHierarchiesUsage count="1">
    <rowHierarchyUsage hierarchyUsage="29"/>
  </rowHierarchiesUsage>
  <extLst>
    <ext xmlns:x14="http://schemas.microsoft.com/office/spreadsheetml/2009/9/main" uri="{962EF5D1-5CA2-4c93-8EF4-DBF5C05439D2}">
      <x14:pivotTableDefinition xmlns:xm="http://schemas.microsoft.com/office/excel/2006/main" visualTotalsForSets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Y98"/>
  <sheetViews>
    <sheetView tabSelected="1" topLeftCell="A2" zoomScale="85" zoomScaleNormal="85" workbookViewId="0">
      <selection activeCell="E11" sqref="E11"/>
    </sheetView>
  </sheetViews>
  <sheetFormatPr defaultColWidth="8" defaultRowHeight="12" outlineLevelRow="1" outlineLevelCol="1"/>
  <cols>
    <col min="1" max="1" width="20.85546875" style="15" customWidth="1"/>
    <col min="2" max="2" width="28.42578125" style="15" customWidth="1"/>
    <col min="3" max="3" width="37.140625" style="15" customWidth="1"/>
    <col min="4" max="4" width="53" style="15" customWidth="1" outlineLevel="1"/>
    <col min="5" max="5" width="5.140625" style="15" customWidth="1"/>
    <col min="6" max="6" width="7.140625" style="15" customWidth="1"/>
    <col min="7" max="7" width="8" style="15"/>
    <col min="8" max="8" width="10.7109375" style="15" bestFit="1" customWidth="1"/>
    <col min="9" max="9" width="7.7109375" style="15" customWidth="1"/>
    <col min="10" max="10" width="17.28515625" style="15" customWidth="1"/>
    <col min="11" max="13" width="16.42578125" style="15" customWidth="1" outlineLevel="1"/>
    <col min="14" max="14" width="13.42578125" style="15" customWidth="1"/>
    <col min="15" max="15" width="12.7109375" style="15" customWidth="1"/>
    <col min="16" max="16" width="8.42578125" style="15" customWidth="1"/>
    <col min="17" max="17" width="15.28515625" style="15" customWidth="1"/>
    <col min="18" max="18" width="17.85546875" style="15" customWidth="1"/>
    <col min="19" max="19" width="53.42578125" style="15" customWidth="1"/>
    <col min="20" max="20" width="7" style="15" customWidth="1"/>
    <col min="21" max="22" width="9.28515625" style="15" customWidth="1"/>
    <col min="23" max="23" width="9" style="15" bestFit="1" customWidth="1"/>
    <col min="24" max="16384" width="8" style="15"/>
  </cols>
  <sheetData>
    <row r="1" spans="1:25" hidden="1" outlineLevel="1">
      <c r="N1" s="19" t="s">
        <v>18</v>
      </c>
      <c r="O1" s="20"/>
      <c r="P1" s="21">
        <f>IF(IF(P3&gt;=P4,U11/(30/P4)*S1*0.75,U11/(30/14)*S1)=0,P6,IF(P3&gt;=P4,U11/(30/P4)*S1*0.75,U11/(30/14)*S1))</f>
        <v>1</v>
      </c>
      <c r="Q1" s="22" t="s">
        <v>4</v>
      </c>
      <c r="R1" s="23"/>
      <c r="S1" s="24">
        <v>2</v>
      </c>
    </row>
    <row r="2" spans="1:25" ht="42.75" customHeight="1" collapsed="1">
      <c r="A2" s="25"/>
      <c r="B2" s="25"/>
      <c r="C2" s="25" t="s">
        <v>1</v>
      </c>
      <c r="D2" s="25"/>
      <c r="E2" s="25"/>
      <c r="F2" s="25"/>
      <c r="G2" s="25"/>
      <c r="H2" s="25"/>
      <c r="I2" s="25" t="s">
        <v>2</v>
      </c>
      <c r="J2" s="26" t="s">
        <v>3</v>
      </c>
      <c r="N2" s="22" t="s">
        <v>5</v>
      </c>
      <c r="O2" s="23"/>
      <c r="P2" s="24">
        <v>1</v>
      </c>
      <c r="Q2" s="25"/>
      <c r="R2" s="27"/>
    </row>
    <row r="3" spans="1:25">
      <c r="A3" s="28" t="s">
        <v>0</v>
      </c>
      <c r="B3" s="28"/>
      <c r="C3" s="25"/>
      <c r="D3" s="25"/>
      <c r="E3" s="25"/>
      <c r="F3" s="25"/>
      <c r="G3" s="25"/>
      <c r="H3" s="25"/>
      <c r="I3" s="29" t="e">
        <f>I5*C3/100</f>
        <v>#REF!</v>
      </c>
      <c r="J3" s="21" t="e">
        <f>CEILING(I3/8*2,$P$6)</f>
        <v>#REF!</v>
      </c>
      <c r="N3" s="22" t="s">
        <v>7</v>
      </c>
      <c r="O3" s="23"/>
      <c r="P3" s="24">
        <v>1</v>
      </c>
      <c r="Q3" s="25"/>
      <c r="R3" s="27"/>
      <c r="S3" s="5"/>
    </row>
    <row r="4" spans="1:25">
      <c r="A4" s="28" t="s">
        <v>6</v>
      </c>
      <c r="B4" s="28"/>
      <c r="C4" s="25"/>
      <c r="G4" s="25"/>
      <c r="H4" s="25"/>
      <c r="I4" s="29" t="e">
        <f>I5*C4/100</f>
        <v>#REF!</v>
      </c>
      <c r="J4" s="21">
        <f>J13</f>
        <v>0</v>
      </c>
      <c r="N4" s="22" t="s">
        <v>9</v>
      </c>
      <c r="O4" s="23"/>
      <c r="P4" s="24">
        <v>1</v>
      </c>
      <c r="Q4" s="25"/>
      <c r="R4" s="27"/>
      <c r="S4" s="5"/>
    </row>
    <row r="5" spans="1:25">
      <c r="A5" s="25" t="s">
        <v>8</v>
      </c>
      <c r="B5" s="25"/>
      <c r="C5" s="25"/>
      <c r="D5" s="25"/>
      <c r="E5" s="25"/>
      <c r="F5" s="25"/>
      <c r="G5" s="25"/>
      <c r="H5" s="25"/>
      <c r="I5" s="21" t="e">
        <f>#REF!</f>
        <v>#REF!</v>
      </c>
      <c r="J5" s="21" t="e">
        <f>SUM(J3:J4)</f>
        <v>#REF!</v>
      </c>
      <c r="N5" s="22" t="s">
        <v>27</v>
      </c>
      <c r="O5" s="23"/>
      <c r="P5" s="24">
        <v>1</v>
      </c>
      <c r="Q5" s="25"/>
      <c r="R5" s="27"/>
      <c r="S5" s="6"/>
      <c r="T5" s="7"/>
      <c r="U5" s="8"/>
      <c r="V5" s="9"/>
    </row>
    <row r="6" spans="1:25">
      <c r="J6" s="14"/>
      <c r="K6" s="5"/>
      <c r="L6" s="5"/>
      <c r="M6" s="5"/>
      <c r="N6" s="22" t="s">
        <v>28</v>
      </c>
      <c r="O6" s="23"/>
      <c r="P6" s="30">
        <v>1</v>
      </c>
      <c r="S6" s="5"/>
    </row>
    <row r="7" spans="1:25">
      <c r="A7" s="5"/>
      <c r="B7" s="15" t="s">
        <v>11</v>
      </c>
      <c r="C7" s="5"/>
      <c r="D7" s="5"/>
      <c r="E7" s="5"/>
      <c r="F7" s="5"/>
      <c r="G7" s="31" t="s">
        <v>10</v>
      </c>
      <c r="N7" s="22" t="s">
        <v>29</v>
      </c>
      <c r="O7" s="23"/>
      <c r="P7" s="30">
        <v>1</v>
      </c>
      <c r="S7" s="31"/>
    </row>
    <row r="8" spans="1:25" ht="15">
      <c r="A8" s="1" t="s">
        <v>24</v>
      </c>
      <c r="B8" s="1" t="s" vm="4">
        <v>45</v>
      </c>
      <c r="C8" s="5"/>
      <c r="D8" s="5"/>
      <c r="E8" s="5"/>
      <c r="F8" s="5"/>
      <c r="G8" s="31"/>
      <c r="N8" s="22" t="s">
        <v>33</v>
      </c>
      <c r="O8" s="30" t="s">
        <v>34</v>
      </c>
      <c r="P8" s="30">
        <v>1</v>
      </c>
      <c r="R8" s="1"/>
      <c r="S8" s="1"/>
      <c r="T8" s="5"/>
      <c r="U8" s="5"/>
    </row>
    <row r="9" spans="1:25" ht="15">
      <c r="A9" s="1" t="s">
        <v>21</v>
      </c>
      <c r="B9" s="1" t="s" vm="1">
        <v>22</v>
      </c>
      <c r="F9" s="15" t="e">
        <f>#REF!</f>
        <v>#REF!</v>
      </c>
      <c r="G9" s="32">
        <f>S8</f>
        <v>0</v>
      </c>
      <c r="I9" s="14"/>
      <c r="J9" s="14"/>
      <c r="K9" s="5"/>
      <c r="L9" s="5"/>
      <c r="M9" s="5"/>
      <c r="R9" s="1"/>
      <c r="S9" s="1"/>
    </row>
    <row r="10" spans="1:25" ht="18.75" thickBot="1">
      <c r="A10" s="1" t="s">
        <v>23</v>
      </c>
      <c r="B10" s="1" t="s" vm="3">
        <v>43</v>
      </c>
      <c r="E10" s="33"/>
      <c r="F10" s="33"/>
      <c r="G10" s="34"/>
      <c r="H10" s="34"/>
      <c r="I10" s="34"/>
      <c r="R10" s="1"/>
      <c r="S10" s="1"/>
    </row>
    <row r="11" spans="1:25" ht="37.5" customHeight="1">
      <c r="A11" s="1" t="s">
        <v>25</v>
      </c>
      <c r="B11" s="1" t="s" vm="2">
        <v>26</v>
      </c>
      <c r="C11" s="11"/>
      <c r="D11" s="11"/>
      <c r="E11" s="11">
        <f>MAX(E15:E367)</f>
        <v>4</v>
      </c>
      <c r="F11" s="11">
        <f>MAX(F15:F367)</f>
        <v>0</v>
      </c>
      <c r="G11" s="10"/>
      <c r="H11" s="10"/>
      <c r="I11" s="10">
        <f>SUM(I14:I29)</f>
        <v>0</v>
      </c>
      <c r="J11" s="35" t="s">
        <v>12</v>
      </c>
      <c r="K11" s="36" t="s">
        <v>30</v>
      </c>
      <c r="L11" s="36" t="s">
        <v>31</v>
      </c>
      <c r="M11" s="36" t="s">
        <v>32</v>
      </c>
      <c r="N11" s="37" t="s">
        <v>13</v>
      </c>
      <c r="O11" s="38" t="s">
        <v>14</v>
      </c>
      <c r="P11" s="39" t="s">
        <v>15</v>
      </c>
      <c r="Q11" s="40" t="s">
        <v>35</v>
      </c>
      <c r="R11" s="1"/>
      <c r="S11" s="1"/>
      <c r="T11" s="11"/>
      <c r="U11" s="11">
        <f>MAX(U15:U367)</f>
        <v>0</v>
      </c>
    </row>
    <row r="12" spans="1:25" ht="12" customHeight="1">
      <c r="A12" s="41"/>
      <c r="B12" s="42"/>
      <c r="C12" s="41"/>
      <c r="D12" s="43"/>
      <c r="E12" s="8"/>
      <c r="F12" s="8"/>
      <c r="G12" s="44" t="s">
        <v>19</v>
      </c>
      <c r="H12" s="45" t="s">
        <v>36</v>
      </c>
      <c r="I12" s="46" t="s">
        <v>16</v>
      </c>
      <c r="J12" s="47"/>
      <c r="K12" s="48"/>
      <c r="L12" s="48"/>
      <c r="M12" s="48"/>
      <c r="N12" s="49"/>
      <c r="O12" s="50" t="s">
        <v>17</v>
      </c>
      <c r="P12" s="51"/>
      <c r="Q12" s="40"/>
      <c r="R12" s="52"/>
      <c r="S12" s="42"/>
      <c r="T12" s="41"/>
      <c r="U12" s="43"/>
    </row>
    <row r="13" spans="1:25" ht="15">
      <c r="A13" s="2" t="s">
        <v>47</v>
      </c>
      <c r="B13" s="3"/>
      <c r="C13" s="3"/>
      <c r="D13" s="3"/>
      <c r="E13" s="16"/>
      <c r="F13" s="4"/>
      <c r="G13" s="12"/>
      <c r="H13" s="4">
        <f>SUM(H14:H30)</f>
        <v>0</v>
      </c>
      <c r="I13" s="53">
        <f>SUM(I14:I91)</f>
        <v>0</v>
      </c>
      <c r="J13" s="54">
        <f>SUM(J14:J91)</f>
        <v>0</v>
      </c>
      <c r="K13" s="53" t="e">
        <f>SUM(K14:K30)</f>
        <v>#REF!</v>
      </c>
      <c r="L13" s="53" t="e">
        <f>SUM(L14:L30)</f>
        <v>#REF!</v>
      </c>
      <c r="M13" s="53" t="e">
        <f>SUM(M14:M30)</f>
        <v>#REF!</v>
      </c>
      <c r="N13" s="53" t="e">
        <f>SUM(N14:N30)</f>
        <v>#REF!</v>
      </c>
      <c r="O13" s="53" t="e">
        <f>SUM(O14:O30)</f>
        <v>#REF!</v>
      </c>
      <c r="P13" s="55"/>
      <c r="Q13" s="25"/>
      <c r="R13" s="2"/>
      <c r="S13" s="3"/>
      <c r="T13" s="16"/>
      <c r="U13" s="4"/>
      <c r="V13" s="4"/>
      <c r="W13" s="4"/>
      <c r="X13" s="4"/>
      <c r="Y13" s="4"/>
    </row>
    <row r="14" spans="1:25" ht="15">
      <c r="A14" s="2" t="s">
        <v>46</v>
      </c>
      <c r="B14" s="2" t="s">
        <v>37</v>
      </c>
      <c r="C14" s="2" t="s">
        <v>38</v>
      </c>
      <c r="D14" s="2" t="s">
        <v>39</v>
      </c>
      <c r="E14" s="16" t="s">
        <v>48</v>
      </c>
      <c r="F14" s="4"/>
      <c r="G14" s="12"/>
      <c r="H14" s="4"/>
      <c r="I14" s="25"/>
      <c r="J14" s="25"/>
      <c r="K14" s="29"/>
      <c r="L14" s="29"/>
      <c r="M14" s="29"/>
      <c r="N14" s="29"/>
      <c r="O14" s="29"/>
      <c r="P14" s="22"/>
      <c r="Q14" s="25"/>
      <c r="R14" s="2"/>
      <c r="S14" s="2"/>
      <c r="T14" s="16"/>
      <c r="U14" s="4"/>
      <c r="V14" s="4"/>
      <c r="W14" s="4"/>
      <c r="X14" s="4"/>
      <c r="Y14" s="4"/>
    </row>
    <row r="15" spans="1:25" ht="15">
      <c r="A15" s="2" t="s">
        <v>41</v>
      </c>
      <c r="B15" s="2" t="s">
        <v>42</v>
      </c>
      <c r="C15" s="2" t="s">
        <v>44</v>
      </c>
      <c r="D15" s="2" t="s">
        <v>40</v>
      </c>
      <c r="E15" s="56">
        <v>4</v>
      </c>
      <c r="F15" s="4"/>
      <c r="G15" s="12">
        <f t="shared" ref="G15:G30" si="0">SUMIF(S:S,B15,U:U)/30</f>
        <v>0</v>
      </c>
      <c r="H15" s="4">
        <f t="shared" ref="H15:H30" si="1">SUMIF(S:S,B15,V:V)</f>
        <v>0</v>
      </c>
      <c r="I15" s="57">
        <f t="shared" ref="I15:I78" si="2">SUMIF(S:S,B15,T:T)</f>
        <v>0</v>
      </c>
      <c r="J15" s="57"/>
      <c r="K15" s="29" t="e">
        <f>IF(ROUND((N15+O15)/$P$5,0)*$P$5&lt;$P$2,ROUNDUP((N15+O15)/$P$5,0)*$P$5,ROUND((N15+O15)/$P$5,0)*$P$5)</f>
        <v>#REF!</v>
      </c>
      <c r="L15" s="29" t="e">
        <f>IF(ROUND((N15+O15)/$P$6,0)*$P$6&lt;$P$2,ROUNDUP((N15+O15)/$P$6,0)*$P$6,ROUND((N15+O15)/$P$6,0)*$P$6)</f>
        <v>#REF!</v>
      </c>
      <c r="M15" s="29" t="e">
        <f>ROUND((N15+O15)/$P$7,0)*$P$7</f>
        <v>#REF!</v>
      </c>
      <c r="N15" s="29" t="e">
        <f>IF(IF(E15/$E$11*$I$4-I15&lt;0,0,E15/$E$11*$I$4-I15)/14*$P$3&lt;$P$2,$P$2,IF(E15/$E$11*$I$4-I15&lt;0,0,E15/$E$11*$I$4-I15)/14*$P$3)</f>
        <v>#REF!</v>
      </c>
      <c r="O15" s="29" t="e">
        <f t="shared" ref="O15:O23" si="3">N15*P15-N15</f>
        <v>#REF!</v>
      </c>
      <c r="P15" s="58"/>
      <c r="Q15" s="25"/>
      <c r="R15" s="2"/>
      <c r="S15" s="2"/>
      <c r="T15" s="59"/>
      <c r="U15" s="4"/>
      <c r="V15" s="4"/>
      <c r="W15" s="4"/>
      <c r="X15" s="4"/>
      <c r="Y15" s="4"/>
    </row>
    <row r="16" spans="1:25" ht="15">
      <c r="A16" s="17" t="s">
        <v>20</v>
      </c>
      <c r="B16" s="18"/>
      <c r="C16" s="18"/>
      <c r="D16" s="18"/>
      <c r="E16" s="60">
        <v>4</v>
      </c>
      <c r="F16" s="4"/>
      <c r="G16" s="12"/>
      <c r="H16" s="4"/>
      <c r="I16" s="57"/>
      <c r="J16" s="57"/>
      <c r="K16" s="29"/>
      <c r="L16" s="29"/>
      <c r="M16" s="29"/>
      <c r="N16" s="29"/>
      <c r="O16" s="29"/>
      <c r="P16" s="58"/>
      <c r="Q16" s="25"/>
      <c r="R16" s="61"/>
      <c r="S16" s="62"/>
      <c r="T16" s="63"/>
      <c r="U16" s="4"/>
      <c r="V16" s="4"/>
      <c r="W16" s="4"/>
      <c r="X16" s="4"/>
      <c r="Y16" s="4"/>
    </row>
    <row r="17" spans="1:25" ht="15">
      <c r="A17" s="4"/>
      <c r="B17" s="4"/>
      <c r="C17" s="4"/>
      <c r="D17" s="4"/>
      <c r="E17" s="4"/>
      <c r="F17" s="4"/>
      <c r="G17" s="12"/>
      <c r="H17" s="4"/>
      <c r="I17" s="57"/>
      <c r="J17" s="57"/>
      <c r="K17" s="29"/>
      <c r="L17" s="29"/>
      <c r="M17" s="29"/>
      <c r="N17" s="29"/>
      <c r="O17" s="29"/>
      <c r="P17" s="58"/>
      <c r="Q17" s="25"/>
      <c r="R17" s="61"/>
      <c r="S17" s="62"/>
      <c r="T17" s="63"/>
      <c r="U17" s="4"/>
      <c r="V17" s="4"/>
      <c r="W17" s="4"/>
      <c r="X17" s="4"/>
      <c r="Y17" s="4"/>
    </row>
    <row r="18" spans="1:25" ht="15">
      <c r="A18" s="4"/>
      <c r="B18" s="4"/>
      <c r="C18" s="4"/>
      <c r="D18" s="4"/>
      <c r="E18" s="4"/>
      <c r="F18" s="4"/>
      <c r="G18" s="12"/>
      <c r="H18" s="4"/>
      <c r="I18" s="57"/>
      <c r="J18" s="57"/>
      <c r="K18" s="29"/>
      <c r="L18" s="29"/>
      <c r="M18" s="29"/>
      <c r="N18" s="29"/>
      <c r="O18" s="29"/>
      <c r="P18" s="58"/>
      <c r="Q18" s="25"/>
      <c r="R18" s="61"/>
      <c r="S18" s="62"/>
      <c r="T18" s="63"/>
      <c r="U18" s="4"/>
      <c r="V18" s="4"/>
      <c r="W18" s="4"/>
      <c r="X18" s="4"/>
      <c r="Y18" s="4"/>
    </row>
    <row r="19" spans="1:25" ht="15">
      <c r="A19" s="4"/>
      <c r="B19" s="4"/>
      <c r="C19" s="4"/>
      <c r="D19" s="4"/>
      <c r="E19" s="4"/>
      <c r="F19" s="4"/>
      <c r="G19" s="12"/>
      <c r="H19" s="4"/>
      <c r="I19" s="57"/>
      <c r="J19" s="57"/>
      <c r="K19" s="29"/>
      <c r="L19" s="29"/>
      <c r="M19" s="29"/>
      <c r="N19" s="29"/>
      <c r="O19" s="29"/>
      <c r="P19" s="58"/>
      <c r="Q19" s="25"/>
      <c r="R19" s="61"/>
      <c r="S19" s="62"/>
      <c r="T19" s="63"/>
      <c r="U19" s="4"/>
      <c r="V19" s="4"/>
      <c r="W19" s="4"/>
      <c r="X19" s="4"/>
      <c r="Y19" s="4"/>
    </row>
    <row r="20" spans="1:25" ht="15">
      <c r="A20" s="4"/>
      <c r="B20" s="4"/>
      <c r="C20" s="4"/>
      <c r="D20" s="4"/>
      <c r="E20" s="4"/>
      <c r="F20" s="4"/>
      <c r="G20" s="12"/>
      <c r="H20" s="4"/>
      <c r="I20" s="57"/>
      <c r="J20" s="57"/>
      <c r="K20" s="29"/>
      <c r="L20" s="29"/>
      <c r="M20" s="29"/>
      <c r="N20" s="29"/>
      <c r="O20" s="29"/>
      <c r="P20" s="58"/>
      <c r="Q20" s="25"/>
      <c r="R20" s="61"/>
      <c r="S20" s="62"/>
      <c r="T20" s="63"/>
      <c r="U20" s="4"/>
      <c r="V20" s="4"/>
      <c r="W20" s="4"/>
      <c r="X20" s="4"/>
      <c r="Y20" s="4"/>
    </row>
    <row r="21" spans="1:25" ht="15">
      <c r="A21" s="4"/>
      <c r="B21" s="4"/>
      <c r="C21" s="4"/>
      <c r="D21" s="4"/>
      <c r="E21" s="4"/>
      <c r="F21" s="4"/>
      <c r="G21" s="12"/>
      <c r="H21" s="4"/>
      <c r="I21" s="57"/>
      <c r="J21" s="57"/>
      <c r="K21" s="29"/>
      <c r="L21" s="29"/>
      <c r="M21" s="29"/>
      <c r="N21" s="29"/>
      <c r="O21" s="29"/>
      <c r="P21" s="58"/>
      <c r="Q21" s="25"/>
      <c r="R21" s="61"/>
      <c r="S21" s="62"/>
      <c r="T21" s="63"/>
      <c r="U21" s="4"/>
      <c r="V21" s="4"/>
      <c r="W21" s="4"/>
      <c r="X21" s="4"/>
      <c r="Y21" s="4"/>
    </row>
    <row r="22" spans="1:25" ht="15">
      <c r="A22" s="4"/>
      <c r="B22" s="4"/>
      <c r="C22" s="4"/>
      <c r="D22" s="4"/>
      <c r="E22" s="4"/>
      <c r="F22" s="4"/>
      <c r="G22" s="12"/>
      <c r="H22" s="4"/>
      <c r="I22" s="57"/>
      <c r="J22" s="57"/>
      <c r="K22" s="29"/>
      <c r="L22" s="29"/>
      <c r="M22" s="29"/>
      <c r="N22" s="29"/>
      <c r="O22" s="29"/>
      <c r="P22" s="58"/>
      <c r="Q22" s="25"/>
      <c r="R22" s="61"/>
      <c r="S22" s="62"/>
      <c r="T22" s="63"/>
      <c r="U22" s="4"/>
      <c r="V22" s="4"/>
      <c r="W22" s="4"/>
      <c r="X22" s="4"/>
      <c r="Y22" s="4"/>
    </row>
    <row r="23" spans="1:25" ht="15">
      <c r="A23" s="4"/>
      <c r="B23" s="4"/>
      <c r="C23" s="4"/>
      <c r="D23" s="4"/>
      <c r="E23" s="4"/>
      <c r="F23" s="4"/>
      <c r="G23" s="12"/>
      <c r="H23" s="4"/>
      <c r="I23" s="57"/>
      <c r="J23" s="57"/>
      <c r="K23" s="29"/>
      <c r="L23" s="29"/>
      <c r="M23" s="29"/>
      <c r="N23" s="29"/>
      <c r="O23" s="29"/>
      <c r="P23" s="58"/>
      <c r="Q23" s="25"/>
      <c r="R23" s="61"/>
      <c r="S23" s="62"/>
      <c r="T23" s="63"/>
      <c r="U23" s="4"/>
      <c r="V23" s="4"/>
      <c r="W23" s="4"/>
      <c r="X23" s="4"/>
      <c r="Y23" s="4"/>
    </row>
    <row r="24" spans="1:25" ht="15">
      <c r="A24" s="4"/>
      <c r="B24" s="4"/>
      <c r="C24" s="4"/>
      <c r="D24" s="4"/>
      <c r="E24" s="4"/>
      <c r="F24" s="4"/>
      <c r="G24" s="12"/>
      <c r="H24" s="4"/>
      <c r="I24" s="57"/>
      <c r="J24" s="57"/>
      <c r="K24" s="29"/>
      <c r="L24" s="29"/>
      <c r="M24" s="29"/>
      <c r="N24" s="29"/>
      <c r="O24" s="29"/>
      <c r="P24" s="58"/>
      <c r="Q24" s="25"/>
      <c r="R24" s="61"/>
      <c r="S24" s="62"/>
      <c r="T24" s="63"/>
      <c r="U24" s="4"/>
      <c r="V24" s="4"/>
      <c r="W24" s="4"/>
      <c r="X24" s="4"/>
      <c r="Y24" s="4"/>
    </row>
    <row r="25" spans="1:25" ht="15">
      <c r="A25" s="4"/>
      <c r="B25" s="4"/>
      <c r="C25" s="4"/>
      <c r="D25" s="4"/>
      <c r="E25" s="4"/>
      <c r="F25" s="4"/>
      <c r="G25" s="12"/>
      <c r="H25" s="4"/>
      <c r="I25" s="57"/>
      <c r="J25" s="57"/>
      <c r="K25" s="29"/>
      <c r="L25" s="29"/>
      <c r="M25" s="29"/>
      <c r="N25" s="29"/>
      <c r="O25" s="29"/>
      <c r="P25" s="58"/>
      <c r="Q25" s="25"/>
      <c r="R25" s="61"/>
      <c r="S25" s="62"/>
      <c r="T25" s="63"/>
      <c r="U25" s="4"/>
      <c r="V25" s="4"/>
      <c r="W25" s="4"/>
      <c r="X25" s="4"/>
      <c r="Y25" s="4"/>
    </row>
    <row r="26" spans="1:25" ht="15">
      <c r="A26" s="4"/>
      <c r="B26" s="4"/>
      <c r="C26" s="4"/>
      <c r="D26" s="4"/>
      <c r="E26" s="4"/>
      <c r="F26" s="4"/>
      <c r="G26" s="12"/>
      <c r="H26" s="4"/>
      <c r="I26" s="57"/>
      <c r="J26" s="57"/>
      <c r="K26" s="29"/>
      <c r="L26" s="29"/>
      <c r="M26" s="29"/>
      <c r="N26" s="29"/>
      <c r="O26" s="29"/>
      <c r="P26" s="58"/>
      <c r="Q26" s="25"/>
      <c r="R26" s="2"/>
      <c r="S26" s="2"/>
      <c r="T26" s="59"/>
      <c r="U26" s="4"/>
      <c r="V26" s="4"/>
      <c r="W26" s="4"/>
      <c r="X26" s="4"/>
      <c r="Y26" s="4"/>
    </row>
    <row r="27" spans="1:25" ht="15">
      <c r="A27" s="4"/>
      <c r="B27" s="4"/>
      <c r="C27" s="4"/>
      <c r="D27" s="4"/>
      <c r="E27" s="4"/>
      <c r="F27" s="4"/>
      <c r="G27" s="12"/>
      <c r="H27" s="4"/>
      <c r="I27" s="57"/>
      <c r="J27" s="57"/>
      <c r="K27" s="29"/>
      <c r="L27" s="29"/>
      <c r="M27" s="29"/>
      <c r="N27" s="29"/>
      <c r="O27" s="29"/>
      <c r="P27" s="58"/>
      <c r="Q27" s="25"/>
      <c r="R27" s="61"/>
      <c r="S27" s="62"/>
      <c r="T27" s="63"/>
      <c r="U27" s="4"/>
      <c r="V27" s="4"/>
      <c r="W27" s="4"/>
      <c r="X27" s="4"/>
      <c r="Y27" s="4"/>
    </row>
    <row r="28" spans="1:25" ht="15">
      <c r="A28" s="4"/>
      <c r="B28" s="4"/>
      <c r="C28" s="4"/>
      <c r="D28" s="4"/>
      <c r="E28" s="4"/>
      <c r="F28" s="4"/>
      <c r="G28" s="12"/>
      <c r="H28" s="4"/>
      <c r="I28" s="57"/>
      <c r="J28" s="57"/>
      <c r="K28" s="29"/>
      <c r="L28" s="29"/>
      <c r="M28" s="29"/>
      <c r="N28" s="29"/>
      <c r="O28" s="29"/>
      <c r="P28" s="58"/>
      <c r="Q28" s="25"/>
      <c r="R28" s="2"/>
      <c r="S28" s="2"/>
      <c r="T28" s="59"/>
      <c r="U28" s="4"/>
      <c r="V28" s="4"/>
      <c r="W28" s="4"/>
      <c r="X28" s="4"/>
      <c r="Y28" s="4"/>
    </row>
    <row r="29" spans="1:25" ht="15">
      <c r="A29" s="4"/>
      <c r="B29" s="4"/>
      <c r="C29" s="4"/>
      <c r="D29" s="4"/>
      <c r="E29" s="4"/>
      <c r="F29" s="4"/>
      <c r="G29" s="12"/>
      <c r="H29" s="4"/>
      <c r="I29" s="57"/>
      <c r="J29" s="57"/>
      <c r="K29" s="29"/>
      <c r="L29" s="29"/>
      <c r="M29" s="29"/>
      <c r="N29" s="29"/>
      <c r="O29" s="29"/>
      <c r="P29" s="58"/>
      <c r="Q29" s="25"/>
      <c r="R29" s="61"/>
      <c r="S29" s="62"/>
      <c r="T29" s="63"/>
      <c r="U29" s="4"/>
      <c r="V29" s="4"/>
      <c r="W29" s="4"/>
      <c r="X29" s="4"/>
      <c r="Y29" s="4"/>
    </row>
    <row r="30" spans="1:25" ht="15">
      <c r="A30" s="4"/>
      <c r="B30" s="4"/>
      <c r="C30" s="4"/>
      <c r="D30" s="4"/>
      <c r="E30" s="4"/>
      <c r="F30" s="4"/>
      <c r="G30" s="12"/>
      <c r="H30" s="4"/>
      <c r="I30" s="57"/>
      <c r="J30" s="57"/>
      <c r="K30" s="29"/>
      <c r="L30" s="29"/>
      <c r="M30" s="29"/>
      <c r="N30" s="29"/>
      <c r="O30" s="29"/>
      <c r="P30" s="58"/>
      <c r="Q30" s="25"/>
      <c r="R30" s="61"/>
      <c r="S30" s="62"/>
      <c r="T30" s="63"/>
      <c r="U30" s="4"/>
      <c r="V30" s="4"/>
      <c r="W30" s="4"/>
      <c r="X30" s="4"/>
      <c r="Y30" s="4"/>
    </row>
    <row r="31" spans="1:25" ht="15">
      <c r="A31" s="4"/>
      <c r="B31" s="4"/>
      <c r="C31" s="4"/>
      <c r="D31" s="4"/>
      <c r="E31" s="4"/>
      <c r="F31" s="4"/>
      <c r="G31" s="12"/>
      <c r="H31" s="4"/>
      <c r="I31" s="57"/>
      <c r="J31" s="57"/>
      <c r="K31" s="29"/>
      <c r="L31" s="29"/>
      <c r="M31" s="29"/>
      <c r="N31" s="29"/>
      <c r="O31" s="29"/>
      <c r="P31" s="58"/>
      <c r="Q31" s="25"/>
      <c r="R31" s="61"/>
      <c r="S31" s="62"/>
      <c r="T31" s="63"/>
      <c r="U31" s="4"/>
      <c r="V31" s="4"/>
      <c r="W31" s="4"/>
    </row>
    <row r="32" spans="1:25" ht="15">
      <c r="A32" s="4"/>
      <c r="B32" s="4"/>
      <c r="C32" s="4"/>
      <c r="D32" s="4"/>
      <c r="E32" s="4"/>
      <c r="F32" s="4"/>
      <c r="G32" s="12"/>
      <c r="H32" s="4"/>
      <c r="I32" s="57"/>
      <c r="J32" s="57"/>
      <c r="K32" s="29"/>
      <c r="L32" s="29"/>
      <c r="M32" s="29"/>
      <c r="N32" s="29"/>
      <c r="O32" s="29"/>
      <c r="P32" s="58"/>
      <c r="Q32" s="25"/>
      <c r="R32" s="61"/>
      <c r="S32" s="62"/>
      <c r="T32" s="63"/>
      <c r="U32" s="4"/>
      <c r="V32" s="4"/>
      <c r="W32" s="4"/>
    </row>
    <row r="33" spans="1:23" ht="15">
      <c r="A33" s="4"/>
      <c r="B33" s="4"/>
      <c r="C33" s="4"/>
      <c r="D33" s="4"/>
      <c r="E33" s="4"/>
      <c r="F33" s="4"/>
      <c r="G33" s="12"/>
      <c r="H33" s="4"/>
      <c r="I33" s="57"/>
      <c r="J33" s="57"/>
      <c r="K33" s="29"/>
      <c r="L33" s="29"/>
      <c r="M33" s="29"/>
      <c r="N33" s="29"/>
      <c r="O33" s="29"/>
      <c r="P33" s="58"/>
      <c r="Q33" s="25"/>
      <c r="R33" s="61"/>
      <c r="S33" s="62"/>
      <c r="T33" s="63"/>
      <c r="U33" s="4"/>
      <c r="V33" s="4"/>
      <c r="W33" s="4"/>
    </row>
    <row r="34" spans="1:23" ht="15">
      <c r="A34" s="4"/>
      <c r="B34" s="4"/>
      <c r="C34" s="4"/>
      <c r="D34" s="4"/>
      <c r="E34" s="4"/>
      <c r="F34" s="4"/>
      <c r="G34" s="12"/>
      <c r="H34" s="4"/>
      <c r="I34" s="57"/>
      <c r="J34" s="57"/>
      <c r="K34" s="29"/>
      <c r="L34" s="29"/>
      <c r="M34" s="29"/>
      <c r="N34" s="29"/>
      <c r="O34" s="29"/>
      <c r="P34" s="58"/>
      <c r="Q34" s="25"/>
      <c r="R34" s="61"/>
      <c r="S34" s="62"/>
      <c r="T34" s="63"/>
      <c r="U34" s="4"/>
      <c r="V34" s="4"/>
      <c r="W34" s="4"/>
    </row>
    <row r="35" spans="1:23" ht="15">
      <c r="A35" s="4"/>
      <c r="B35" s="4"/>
      <c r="C35" s="4"/>
      <c r="D35" s="4"/>
      <c r="E35" s="4"/>
      <c r="F35" s="4"/>
      <c r="G35" s="12"/>
      <c r="H35" s="4"/>
      <c r="I35" s="57"/>
      <c r="J35" s="57"/>
      <c r="K35" s="29"/>
      <c r="L35" s="29"/>
      <c r="M35" s="29"/>
      <c r="N35" s="29"/>
      <c r="O35" s="29"/>
      <c r="P35" s="58"/>
      <c r="Q35" s="25"/>
      <c r="R35" s="61"/>
      <c r="S35" s="62"/>
      <c r="T35" s="63"/>
      <c r="U35" s="4"/>
      <c r="V35" s="4"/>
      <c r="W35" s="4"/>
    </row>
    <row r="36" spans="1:23" ht="15">
      <c r="A36" s="4"/>
      <c r="B36" s="4"/>
      <c r="C36" s="4"/>
      <c r="D36" s="4"/>
      <c r="E36" s="4"/>
      <c r="F36" s="4"/>
      <c r="G36" s="12"/>
      <c r="H36" s="4"/>
      <c r="I36" s="57"/>
      <c r="J36" s="57"/>
      <c r="K36" s="29"/>
      <c r="L36" s="29"/>
      <c r="M36" s="29"/>
      <c r="N36" s="29"/>
      <c r="O36" s="29"/>
      <c r="P36" s="58"/>
      <c r="Q36" s="25"/>
      <c r="R36" s="61"/>
      <c r="S36" s="62"/>
      <c r="T36" s="63"/>
      <c r="U36" s="4"/>
      <c r="V36" s="4"/>
      <c r="W36" s="4"/>
    </row>
    <row r="37" spans="1:23" ht="15">
      <c r="A37" s="4"/>
      <c r="B37" s="4"/>
      <c r="C37" s="4"/>
      <c r="D37" s="4"/>
      <c r="E37" s="4"/>
      <c r="F37" s="4"/>
      <c r="G37" s="12"/>
      <c r="H37" s="4"/>
      <c r="I37" s="57"/>
      <c r="J37" s="57"/>
      <c r="K37" s="29"/>
      <c r="L37" s="29"/>
      <c r="M37" s="29"/>
      <c r="N37" s="29"/>
      <c r="O37" s="29"/>
      <c r="P37" s="58"/>
      <c r="Q37" s="25"/>
      <c r="R37" s="2"/>
      <c r="S37" s="2"/>
      <c r="T37" s="59"/>
      <c r="U37" s="4"/>
      <c r="V37" s="4"/>
      <c r="W37" s="4"/>
    </row>
    <row r="38" spans="1:23" ht="15">
      <c r="A38" s="4"/>
      <c r="B38" s="4"/>
      <c r="C38" s="4"/>
      <c r="D38" s="4"/>
      <c r="E38" s="4"/>
      <c r="F38" s="4"/>
      <c r="G38" s="12"/>
      <c r="H38" s="4"/>
      <c r="I38" s="57"/>
      <c r="J38" s="57"/>
      <c r="K38" s="29"/>
      <c r="L38" s="29"/>
      <c r="M38" s="29"/>
      <c r="N38" s="29"/>
      <c r="O38" s="29"/>
      <c r="P38" s="58"/>
      <c r="Q38" s="25"/>
      <c r="R38" s="61"/>
      <c r="S38" s="62"/>
      <c r="T38" s="63"/>
      <c r="U38" s="4"/>
      <c r="V38" s="4"/>
      <c r="W38" s="4"/>
    </row>
    <row r="39" spans="1:23" ht="15">
      <c r="A39" s="4"/>
      <c r="B39" s="4"/>
      <c r="C39" s="4"/>
      <c r="D39" s="4"/>
      <c r="E39" s="4"/>
      <c r="F39" s="4"/>
      <c r="G39" s="12"/>
      <c r="H39" s="4"/>
      <c r="I39" s="57"/>
      <c r="J39" s="57"/>
      <c r="K39" s="29"/>
      <c r="L39" s="29"/>
      <c r="M39" s="29"/>
      <c r="N39" s="29"/>
      <c r="O39" s="29"/>
      <c r="P39" s="58"/>
      <c r="Q39" s="25"/>
      <c r="R39" s="61"/>
      <c r="S39" s="62"/>
      <c r="T39" s="63"/>
      <c r="U39" s="4"/>
      <c r="V39" s="4"/>
      <c r="W39" s="4"/>
    </row>
    <row r="40" spans="1:23" ht="15">
      <c r="A40" s="4"/>
      <c r="B40" s="4"/>
      <c r="C40" s="4"/>
      <c r="D40" s="4"/>
      <c r="E40" s="4"/>
      <c r="F40" s="4"/>
      <c r="G40" s="12"/>
      <c r="H40" s="4"/>
      <c r="I40" s="57"/>
      <c r="J40" s="57"/>
      <c r="K40" s="29"/>
      <c r="L40" s="29"/>
      <c r="M40" s="29"/>
      <c r="N40" s="29"/>
      <c r="O40" s="29"/>
      <c r="P40" s="58"/>
      <c r="Q40" s="25"/>
      <c r="R40" s="61"/>
      <c r="S40" s="62"/>
      <c r="T40" s="63"/>
      <c r="U40" s="4"/>
      <c r="V40" s="4"/>
      <c r="W40" s="4"/>
    </row>
    <row r="41" spans="1:23" ht="15">
      <c r="A41" s="4"/>
      <c r="B41" s="4"/>
      <c r="C41" s="4"/>
      <c r="D41" s="4"/>
      <c r="E41" s="4"/>
      <c r="F41" s="4"/>
      <c r="G41" s="12"/>
      <c r="H41" s="4"/>
      <c r="I41" s="57"/>
      <c r="J41" s="57"/>
      <c r="K41" s="29"/>
      <c r="L41" s="29"/>
      <c r="M41" s="29"/>
      <c r="N41" s="29"/>
      <c r="O41" s="29"/>
      <c r="P41" s="58"/>
      <c r="Q41" s="25"/>
      <c r="R41" s="61"/>
      <c r="S41" s="62"/>
      <c r="T41" s="63"/>
      <c r="U41" s="4"/>
      <c r="V41" s="4"/>
      <c r="W41" s="4"/>
    </row>
    <row r="42" spans="1:23" ht="15">
      <c r="A42" s="4"/>
      <c r="B42" s="4"/>
      <c r="C42" s="4"/>
      <c r="D42" s="4"/>
      <c r="E42" s="4"/>
      <c r="F42" s="4"/>
      <c r="G42" s="12"/>
      <c r="H42" s="4"/>
      <c r="I42" s="57"/>
      <c r="J42" s="57"/>
      <c r="K42" s="29"/>
      <c r="L42" s="29"/>
      <c r="M42" s="29"/>
      <c r="N42" s="29"/>
      <c r="O42" s="29"/>
      <c r="P42" s="58"/>
      <c r="Q42" s="25"/>
      <c r="R42" s="2"/>
      <c r="S42" s="2"/>
      <c r="T42" s="59"/>
      <c r="U42" s="4"/>
      <c r="V42" s="4"/>
      <c r="W42" s="4"/>
    </row>
    <row r="43" spans="1:23" ht="15">
      <c r="A43" s="4"/>
      <c r="B43" s="4"/>
      <c r="C43" s="4"/>
      <c r="D43" s="4"/>
      <c r="E43" s="4"/>
      <c r="F43" s="4"/>
      <c r="G43" s="12"/>
      <c r="H43" s="4"/>
      <c r="I43" s="57"/>
      <c r="J43" s="57"/>
      <c r="K43" s="29"/>
      <c r="L43" s="29"/>
      <c r="M43" s="29"/>
      <c r="N43" s="29"/>
      <c r="O43" s="29"/>
      <c r="P43" s="58"/>
      <c r="Q43" s="25"/>
      <c r="R43" s="61"/>
      <c r="S43" s="62"/>
      <c r="T43" s="63"/>
      <c r="U43" s="4"/>
      <c r="V43" s="4"/>
    </row>
    <row r="44" spans="1:23" ht="15">
      <c r="A44" s="4"/>
      <c r="B44" s="4"/>
      <c r="C44" s="4"/>
      <c r="D44" s="4"/>
      <c r="E44" s="4"/>
      <c r="F44" s="4"/>
      <c r="G44" s="12"/>
      <c r="H44" s="4"/>
      <c r="I44" s="57"/>
      <c r="J44" s="57"/>
      <c r="K44" s="29"/>
      <c r="L44" s="29"/>
      <c r="M44" s="29"/>
      <c r="N44" s="29"/>
      <c r="O44" s="29"/>
      <c r="P44" s="58"/>
      <c r="Q44" s="25"/>
      <c r="R44" s="61"/>
      <c r="S44" s="62"/>
      <c r="T44" s="63"/>
      <c r="U44" s="4"/>
      <c r="V44" s="4"/>
    </row>
    <row r="45" spans="1:23" ht="15">
      <c r="A45" s="4"/>
      <c r="B45" s="4"/>
      <c r="C45" s="4"/>
      <c r="D45" s="4"/>
      <c r="E45" s="4"/>
      <c r="F45" s="4"/>
      <c r="G45" s="12"/>
      <c r="H45" s="4"/>
      <c r="I45" s="57"/>
      <c r="J45" s="57"/>
      <c r="K45" s="29"/>
      <c r="L45" s="29"/>
      <c r="M45" s="29"/>
      <c r="N45" s="29"/>
      <c r="O45" s="29"/>
      <c r="P45" s="58"/>
      <c r="Q45" s="25"/>
      <c r="R45" s="61"/>
      <c r="S45" s="62"/>
      <c r="T45" s="63"/>
      <c r="U45" s="4"/>
      <c r="V45" s="4"/>
    </row>
    <row r="46" spans="1:23" ht="15">
      <c r="A46" s="4"/>
      <c r="B46" s="4"/>
      <c r="C46" s="4"/>
      <c r="D46" s="4"/>
      <c r="E46" s="4"/>
      <c r="F46" s="4"/>
      <c r="G46" s="12"/>
      <c r="H46" s="4"/>
      <c r="I46" s="57"/>
      <c r="J46" s="57"/>
      <c r="K46" s="29"/>
      <c r="L46" s="29"/>
      <c r="M46" s="29"/>
      <c r="N46" s="29"/>
      <c r="O46" s="29"/>
      <c r="P46" s="58"/>
      <c r="Q46" s="25"/>
      <c r="R46" s="61"/>
      <c r="S46" s="62"/>
      <c r="T46" s="63"/>
      <c r="U46" s="4"/>
      <c r="V46" s="4"/>
    </row>
    <row r="47" spans="1:23" ht="15">
      <c r="A47" s="4"/>
      <c r="B47" s="4"/>
      <c r="C47" s="4"/>
      <c r="D47" s="4"/>
      <c r="E47" s="4"/>
      <c r="F47" s="4"/>
      <c r="G47" s="12"/>
      <c r="H47" s="4"/>
      <c r="I47" s="57"/>
      <c r="J47" s="57"/>
      <c r="K47" s="29"/>
      <c r="L47" s="29"/>
      <c r="M47" s="29"/>
      <c r="N47" s="29"/>
      <c r="O47" s="29"/>
      <c r="P47" s="58"/>
      <c r="Q47" s="25"/>
      <c r="R47" s="61"/>
      <c r="S47" s="62"/>
      <c r="T47" s="63"/>
      <c r="U47" s="4"/>
      <c r="V47" s="4"/>
    </row>
    <row r="48" spans="1:23" ht="15">
      <c r="A48" s="4"/>
      <c r="B48" s="4"/>
      <c r="C48" s="4"/>
      <c r="D48" s="4"/>
      <c r="E48" s="4"/>
      <c r="F48" s="4"/>
      <c r="G48" s="12"/>
      <c r="H48" s="4"/>
      <c r="I48" s="57"/>
      <c r="J48" s="57"/>
      <c r="K48" s="29"/>
      <c r="L48" s="29"/>
      <c r="M48" s="29"/>
      <c r="N48" s="29"/>
      <c r="O48" s="29"/>
      <c r="P48" s="58"/>
      <c r="Q48" s="25"/>
      <c r="R48" s="61"/>
      <c r="S48" s="62"/>
      <c r="T48" s="63"/>
      <c r="U48" s="4"/>
      <c r="V48" s="4"/>
    </row>
    <row r="49" spans="1:22" ht="15">
      <c r="A49" s="4"/>
      <c r="B49" s="4"/>
      <c r="C49" s="4"/>
      <c r="D49" s="4"/>
      <c r="E49" s="4"/>
      <c r="F49" s="4"/>
      <c r="G49" s="12"/>
      <c r="H49" s="4"/>
      <c r="I49" s="57"/>
      <c r="J49" s="57"/>
      <c r="K49" s="29"/>
      <c r="L49" s="29"/>
      <c r="M49" s="29"/>
      <c r="N49" s="29"/>
      <c r="O49" s="29"/>
      <c r="P49" s="58"/>
      <c r="Q49" s="25"/>
      <c r="R49" s="61"/>
      <c r="S49" s="62"/>
      <c r="T49" s="63"/>
      <c r="U49" s="4"/>
      <c r="V49" s="4"/>
    </row>
    <row r="50" spans="1:22" ht="15">
      <c r="A50" s="4"/>
      <c r="B50" s="4"/>
      <c r="C50" s="4"/>
      <c r="D50" s="4"/>
      <c r="E50" s="4"/>
      <c r="F50" s="4"/>
      <c r="G50" s="12"/>
      <c r="H50" s="4"/>
      <c r="I50" s="57"/>
      <c r="J50" s="57"/>
      <c r="K50" s="29"/>
      <c r="L50" s="29"/>
      <c r="M50" s="29"/>
      <c r="N50" s="29"/>
      <c r="O50" s="29"/>
      <c r="P50" s="58"/>
      <c r="Q50" s="25"/>
      <c r="R50" s="61"/>
      <c r="S50" s="62"/>
      <c r="T50" s="63"/>
      <c r="U50" s="4"/>
      <c r="V50" s="4"/>
    </row>
    <row r="51" spans="1:22" ht="15">
      <c r="A51" s="4"/>
      <c r="B51" s="4"/>
      <c r="C51" s="4"/>
      <c r="D51" s="4"/>
      <c r="E51" s="4"/>
      <c r="F51" s="4"/>
      <c r="G51" s="12"/>
      <c r="H51" s="4"/>
      <c r="I51" s="57"/>
      <c r="J51" s="57"/>
      <c r="K51" s="29"/>
      <c r="L51" s="29"/>
      <c r="M51" s="29"/>
      <c r="N51" s="29"/>
      <c r="O51" s="29"/>
      <c r="P51" s="58"/>
      <c r="Q51" s="25"/>
      <c r="R51" s="61"/>
      <c r="S51" s="62"/>
      <c r="T51" s="63"/>
      <c r="U51" s="4"/>
      <c r="V51" s="4"/>
    </row>
    <row r="52" spans="1:22" ht="15">
      <c r="A52" s="4"/>
      <c r="B52" s="4"/>
      <c r="C52" s="4"/>
      <c r="D52" s="4"/>
      <c r="E52" s="4"/>
      <c r="F52" s="4"/>
      <c r="G52" s="12"/>
      <c r="H52" s="4"/>
      <c r="I52" s="57"/>
      <c r="J52" s="57"/>
      <c r="K52" s="29"/>
      <c r="L52" s="29"/>
      <c r="M52" s="29"/>
      <c r="N52" s="29"/>
      <c r="O52" s="29"/>
      <c r="P52" s="58"/>
      <c r="Q52" s="25"/>
      <c r="R52" s="61"/>
      <c r="S52" s="62"/>
      <c r="T52" s="63"/>
      <c r="U52" s="4"/>
      <c r="V52" s="4"/>
    </row>
    <row r="53" spans="1:22" ht="15">
      <c r="A53" s="4"/>
      <c r="B53" s="4"/>
      <c r="C53" s="4"/>
      <c r="D53" s="4"/>
      <c r="E53" s="4"/>
      <c r="F53" s="4"/>
      <c r="G53" s="12"/>
      <c r="H53" s="4"/>
      <c r="I53" s="57"/>
      <c r="J53" s="57"/>
      <c r="K53" s="29"/>
      <c r="L53" s="29"/>
      <c r="M53" s="29"/>
      <c r="N53" s="29"/>
      <c r="O53" s="29"/>
      <c r="P53" s="58"/>
      <c r="Q53" s="25"/>
      <c r="R53" s="61"/>
      <c r="S53" s="62"/>
      <c r="T53" s="63"/>
      <c r="U53" s="4"/>
      <c r="V53" s="4"/>
    </row>
    <row r="54" spans="1:22" ht="15">
      <c r="A54" s="4"/>
      <c r="B54" s="4"/>
      <c r="C54" s="4"/>
      <c r="D54" s="4"/>
      <c r="E54" s="4"/>
      <c r="F54" s="4"/>
      <c r="G54" s="12"/>
      <c r="H54" s="4"/>
      <c r="I54" s="57"/>
      <c r="J54" s="57"/>
      <c r="K54" s="29"/>
      <c r="L54" s="29"/>
      <c r="M54" s="29"/>
      <c r="N54" s="29"/>
      <c r="O54" s="29"/>
      <c r="P54" s="58"/>
      <c r="Q54" s="25"/>
      <c r="R54" s="61"/>
      <c r="S54" s="62"/>
      <c r="T54" s="63"/>
      <c r="U54" s="4"/>
      <c r="V54" s="4"/>
    </row>
    <row r="55" spans="1:22" ht="15">
      <c r="A55" s="4"/>
      <c r="B55" s="4"/>
      <c r="C55" s="4"/>
      <c r="D55" s="4"/>
      <c r="E55" s="4"/>
      <c r="F55" s="4"/>
      <c r="G55" s="12"/>
      <c r="H55" s="4"/>
      <c r="I55" s="57"/>
      <c r="J55" s="57"/>
      <c r="K55" s="29"/>
      <c r="L55" s="29"/>
      <c r="M55" s="29"/>
      <c r="N55" s="29"/>
      <c r="O55" s="29"/>
      <c r="P55" s="58"/>
      <c r="Q55" s="25"/>
      <c r="R55" s="61"/>
      <c r="S55" s="62"/>
      <c r="T55" s="63"/>
      <c r="U55" s="4"/>
      <c r="V55" s="4"/>
    </row>
    <row r="56" spans="1:22" ht="15">
      <c r="A56" s="4"/>
      <c r="B56" s="4"/>
      <c r="C56" s="4"/>
      <c r="D56" s="4"/>
      <c r="E56" s="4"/>
      <c r="F56" s="4"/>
      <c r="G56" s="12"/>
      <c r="H56" s="4"/>
      <c r="I56" s="57"/>
      <c r="J56" s="57"/>
      <c r="K56" s="29"/>
      <c r="L56" s="29"/>
      <c r="M56" s="29"/>
      <c r="N56" s="29"/>
      <c r="O56" s="29"/>
      <c r="P56" s="58"/>
      <c r="Q56" s="25"/>
      <c r="R56" s="61"/>
      <c r="S56" s="62"/>
      <c r="T56" s="63"/>
      <c r="U56" s="4"/>
      <c r="V56" s="4"/>
    </row>
    <row r="57" spans="1:22" ht="15">
      <c r="A57" s="4"/>
      <c r="B57" s="4"/>
      <c r="C57" s="4"/>
      <c r="D57" s="4"/>
      <c r="E57" s="4"/>
      <c r="F57" s="4"/>
      <c r="G57" s="12"/>
      <c r="H57" s="4"/>
      <c r="I57" s="57"/>
      <c r="J57" s="57"/>
      <c r="K57" s="29"/>
      <c r="L57" s="29"/>
      <c r="M57" s="29"/>
      <c r="N57" s="29"/>
      <c r="O57" s="29"/>
      <c r="P57" s="58"/>
      <c r="Q57" s="25"/>
      <c r="R57" s="2"/>
      <c r="S57" s="2"/>
      <c r="T57" s="59"/>
      <c r="U57" s="4"/>
      <c r="V57" s="4"/>
    </row>
    <row r="58" spans="1:22" ht="15">
      <c r="A58" s="4"/>
      <c r="B58" s="4"/>
      <c r="C58" s="4"/>
      <c r="D58" s="4"/>
      <c r="E58" s="4"/>
      <c r="F58" s="4"/>
      <c r="G58" s="12"/>
      <c r="H58" s="4"/>
      <c r="I58" s="57"/>
      <c r="J58" s="57"/>
      <c r="K58" s="29"/>
      <c r="L58" s="29"/>
      <c r="M58" s="29"/>
      <c r="N58" s="29"/>
      <c r="O58" s="29"/>
      <c r="P58" s="58"/>
      <c r="Q58" s="25"/>
      <c r="R58" s="61"/>
      <c r="S58" s="62"/>
      <c r="T58" s="63"/>
      <c r="U58" s="4"/>
      <c r="V58" s="4"/>
    </row>
    <row r="59" spans="1:22" ht="15">
      <c r="A59" s="4"/>
      <c r="B59" s="4"/>
      <c r="C59" s="4"/>
      <c r="D59" s="4"/>
      <c r="E59" s="4"/>
      <c r="F59" s="4"/>
      <c r="G59" s="12"/>
      <c r="H59" s="4"/>
      <c r="I59" s="57"/>
      <c r="J59" s="57"/>
      <c r="K59" s="29"/>
      <c r="L59" s="29"/>
      <c r="M59" s="29"/>
      <c r="N59" s="29"/>
      <c r="O59" s="29"/>
      <c r="P59" s="58"/>
      <c r="Q59" s="25"/>
      <c r="R59" s="61"/>
      <c r="S59" s="62"/>
      <c r="T59" s="63"/>
      <c r="U59" s="4"/>
      <c r="V59" s="4"/>
    </row>
    <row r="60" spans="1:22" ht="15">
      <c r="A60" s="4"/>
      <c r="B60" s="4"/>
      <c r="C60" s="4"/>
      <c r="D60" s="4"/>
      <c r="E60" s="4"/>
      <c r="F60" s="4"/>
      <c r="G60" s="12"/>
      <c r="H60" s="4"/>
      <c r="I60" s="57"/>
      <c r="J60" s="57"/>
      <c r="K60" s="29"/>
      <c r="L60" s="29"/>
      <c r="M60" s="29"/>
      <c r="N60" s="29"/>
      <c r="O60" s="29"/>
      <c r="P60" s="58"/>
      <c r="Q60" s="25"/>
      <c r="R60" s="61"/>
      <c r="S60" s="62"/>
      <c r="T60" s="63"/>
      <c r="U60" s="4"/>
      <c r="V60" s="4"/>
    </row>
    <row r="61" spans="1:22" ht="15">
      <c r="A61" s="4"/>
      <c r="B61" s="4"/>
      <c r="C61" s="4"/>
      <c r="D61" s="4"/>
      <c r="E61" s="4"/>
      <c r="F61" s="4"/>
      <c r="G61" s="12"/>
      <c r="H61" s="4"/>
      <c r="I61" s="57"/>
      <c r="J61" s="57"/>
      <c r="K61" s="29"/>
      <c r="L61" s="29"/>
      <c r="M61" s="29"/>
      <c r="N61" s="29"/>
      <c r="O61" s="29"/>
      <c r="P61" s="58"/>
      <c r="Q61" s="25"/>
      <c r="R61" s="61"/>
      <c r="S61" s="62"/>
      <c r="T61" s="63"/>
      <c r="U61" s="4"/>
      <c r="V61" s="4"/>
    </row>
    <row r="62" spans="1:22" ht="15">
      <c r="A62" s="4"/>
      <c r="B62" s="4"/>
      <c r="C62" s="4"/>
      <c r="D62" s="4"/>
      <c r="E62" s="4"/>
      <c r="F62" s="4"/>
      <c r="G62" s="12"/>
      <c r="H62" s="4"/>
      <c r="I62" s="57"/>
      <c r="J62" s="57"/>
      <c r="K62" s="29"/>
      <c r="L62" s="29"/>
      <c r="M62" s="29"/>
      <c r="N62" s="29"/>
      <c r="O62" s="29"/>
      <c r="P62" s="58"/>
      <c r="Q62" s="25"/>
      <c r="R62" s="61"/>
      <c r="S62" s="62"/>
      <c r="T62" s="63"/>
      <c r="U62" s="4"/>
      <c r="V62" s="4"/>
    </row>
    <row r="63" spans="1:22" ht="15">
      <c r="A63" s="4"/>
      <c r="B63" s="4"/>
      <c r="C63" s="4"/>
      <c r="D63" s="4"/>
      <c r="E63" s="4"/>
      <c r="F63" s="4"/>
      <c r="G63" s="12"/>
      <c r="H63" s="4"/>
      <c r="I63" s="57"/>
      <c r="J63" s="57"/>
      <c r="K63" s="29"/>
      <c r="L63" s="29"/>
      <c r="M63" s="29"/>
      <c r="N63" s="29"/>
      <c r="O63" s="29"/>
      <c r="P63" s="58"/>
      <c r="Q63" s="25"/>
      <c r="R63" s="61"/>
      <c r="S63" s="62"/>
      <c r="T63" s="63"/>
      <c r="U63" s="4"/>
      <c r="V63" s="4"/>
    </row>
    <row r="64" spans="1:22" ht="15">
      <c r="A64" s="4"/>
      <c r="B64" s="4"/>
      <c r="C64" s="4"/>
      <c r="D64" s="4"/>
      <c r="E64" s="4"/>
      <c r="F64" s="4"/>
      <c r="G64" s="12"/>
      <c r="H64" s="4"/>
      <c r="I64" s="57"/>
      <c r="J64" s="57"/>
      <c r="K64" s="29"/>
      <c r="L64" s="29"/>
      <c r="M64" s="29"/>
      <c r="N64" s="29"/>
      <c r="O64" s="29"/>
      <c r="P64" s="58"/>
      <c r="Q64" s="25"/>
      <c r="R64" s="61"/>
      <c r="S64" s="62"/>
      <c r="T64" s="63"/>
      <c r="U64" s="4"/>
      <c r="V64" s="4"/>
    </row>
    <row r="65" spans="1:22" ht="15">
      <c r="A65" s="4"/>
      <c r="B65" s="4"/>
      <c r="C65" s="4"/>
      <c r="D65" s="4"/>
      <c r="E65" s="4"/>
      <c r="F65" s="4"/>
      <c r="G65" s="12"/>
      <c r="H65" s="4"/>
      <c r="I65" s="57"/>
      <c r="J65" s="57"/>
      <c r="K65" s="29"/>
      <c r="L65" s="29"/>
      <c r="M65" s="29"/>
      <c r="N65" s="29"/>
      <c r="O65" s="29"/>
      <c r="P65" s="58"/>
      <c r="Q65" s="25"/>
      <c r="R65" s="61"/>
      <c r="S65" s="62"/>
      <c r="T65" s="63"/>
      <c r="U65" s="4"/>
      <c r="V65" s="4"/>
    </row>
    <row r="66" spans="1:22" ht="15">
      <c r="A66" s="4"/>
      <c r="B66" s="4"/>
      <c r="C66" s="4"/>
      <c r="D66" s="4"/>
      <c r="E66" s="4"/>
      <c r="F66" s="4"/>
      <c r="G66" s="12"/>
      <c r="H66" s="4"/>
      <c r="I66" s="57"/>
      <c r="J66" s="57"/>
      <c r="K66" s="29"/>
      <c r="L66" s="29"/>
      <c r="M66" s="29"/>
      <c r="N66" s="29"/>
      <c r="O66" s="29"/>
      <c r="P66" s="58"/>
      <c r="Q66" s="25"/>
      <c r="R66" s="61"/>
      <c r="S66" s="62"/>
      <c r="T66" s="63"/>
      <c r="U66" s="4"/>
      <c r="V66" s="4"/>
    </row>
    <row r="67" spans="1:22" ht="15">
      <c r="A67" s="4"/>
      <c r="B67" s="4"/>
      <c r="C67" s="4"/>
      <c r="D67" s="4"/>
      <c r="E67" s="4"/>
      <c r="F67" s="4"/>
      <c r="G67" s="12"/>
      <c r="H67" s="4"/>
      <c r="I67" s="57"/>
      <c r="J67" s="57"/>
      <c r="K67" s="29"/>
      <c r="L67" s="29"/>
      <c r="M67" s="29"/>
      <c r="N67" s="29"/>
      <c r="O67" s="29"/>
      <c r="P67" s="58"/>
      <c r="Q67" s="25"/>
      <c r="R67" s="61"/>
      <c r="S67" s="62"/>
      <c r="T67" s="63"/>
      <c r="U67" s="4"/>
      <c r="V67" s="4"/>
    </row>
    <row r="68" spans="1:22" ht="15">
      <c r="A68" s="4"/>
      <c r="B68" s="4"/>
      <c r="C68" s="4"/>
      <c r="D68" s="4"/>
      <c r="E68" s="4"/>
      <c r="F68" s="4"/>
      <c r="G68" s="12"/>
      <c r="H68" s="4"/>
      <c r="I68" s="57"/>
      <c r="J68" s="57"/>
      <c r="K68" s="29"/>
      <c r="L68" s="29"/>
      <c r="M68" s="29"/>
      <c r="N68" s="29"/>
      <c r="O68" s="29"/>
      <c r="P68" s="58"/>
      <c r="Q68" s="25"/>
      <c r="R68" s="61"/>
      <c r="S68" s="62"/>
      <c r="T68" s="63"/>
      <c r="U68" s="4"/>
      <c r="V68" s="4"/>
    </row>
    <row r="69" spans="1:22" ht="15">
      <c r="A69" s="4"/>
      <c r="B69" s="4"/>
      <c r="C69" s="4"/>
      <c r="D69" s="4"/>
      <c r="E69" s="4"/>
      <c r="F69" s="4"/>
      <c r="G69" s="12"/>
      <c r="H69" s="4"/>
      <c r="I69" s="57"/>
      <c r="J69" s="57"/>
      <c r="K69" s="29"/>
      <c r="L69" s="29"/>
      <c r="M69" s="29"/>
      <c r="N69" s="29"/>
      <c r="O69" s="29"/>
      <c r="P69" s="58"/>
      <c r="Q69" s="25"/>
      <c r="R69" s="2"/>
      <c r="S69" s="2"/>
      <c r="T69" s="59"/>
      <c r="U69" s="4"/>
      <c r="V69" s="4"/>
    </row>
    <row r="70" spans="1:22" ht="15">
      <c r="A70" s="4"/>
      <c r="B70" s="4"/>
      <c r="C70" s="4"/>
      <c r="D70" s="4"/>
      <c r="E70" s="4"/>
      <c r="F70" s="4"/>
      <c r="G70" s="12"/>
      <c r="H70" s="4"/>
      <c r="I70" s="57"/>
      <c r="J70" s="57"/>
      <c r="K70" s="29"/>
      <c r="L70" s="29"/>
      <c r="M70" s="29"/>
      <c r="N70" s="29"/>
      <c r="O70" s="29"/>
      <c r="P70" s="58"/>
      <c r="Q70" s="25"/>
      <c r="R70" s="61"/>
      <c r="S70" s="62"/>
      <c r="T70" s="63"/>
      <c r="U70" s="4"/>
      <c r="V70" s="4"/>
    </row>
    <row r="71" spans="1:22" ht="15">
      <c r="A71" s="4"/>
      <c r="B71" s="4"/>
      <c r="C71" s="4"/>
      <c r="D71" s="4"/>
      <c r="E71" s="4"/>
      <c r="F71" s="4"/>
      <c r="G71" s="12"/>
      <c r="H71" s="4"/>
      <c r="I71" s="57"/>
      <c r="J71" s="57"/>
      <c r="K71" s="29"/>
      <c r="L71" s="29"/>
      <c r="M71" s="29"/>
      <c r="N71" s="29"/>
      <c r="O71" s="29"/>
      <c r="P71" s="58"/>
      <c r="Q71" s="25"/>
      <c r="R71" s="61"/>
      <c r="S71" s="62"/>
      <c r="T71" s="63"/>
      <c r="U71" s="4"/>
      <c r="V71" s="4"/>
    </row>
    <row r="72" spans="1:22" ht="15">
      <c r="A72" s="4"/>
      <c r="B72" s="4"/>
      <c r="C72" s="4"/>
      <c r="D72" s="4"/>
      <c r="E72" s="4"/>
      <c r="F72" s="4"/>
      <c r="G72" s="12"/>
      <c r="H72" s="4"/>
      <c r="I72" s="57"/>
      <c r="J72" s="57"/>
      <c r="K72" s="29"/>
      <c r="L72" s="29"/>
      <c r="M72" s="29"/>
      <c r="N72" s="29"/>
      <c r="O72" s="29"/>
      <c r="P72" s="58"/>
      <c r="Q72" s="25"/>
      <c r="R72" s="61"/>
      <c r="S72" s="62"/>
      <c r="T72" s="63"/>
      <c r="U72" s="4"/>
      <c r="V72" s="4"/>
    </row>
    <row r="73" spans="1:22" ht="15">
      <c r="A73" s="4"/>
      <c r="B73" s="4"/>
      <c r="C73" s="4"/>
      <c r="D73" s="4"/>
      <c r="E73" s="4"/>
      <c r="F73" s="4"/>
      <c r="G73" s="12"/>
      <c r="H73" s="4"/>
      <c r="I73" s="57"/>
      <c r="J73" s="57"/>
      <c r="K73" s="29"/>
      <c r="L73" s="29"/>
      <c r="M73" s="29"/>
      <c r="N73" s="29"/>
      <c r="O73" s="29"/>
      <c r="P73" s="58"/>
      <c r="Q73" s="25"/>
      <c r="R73" s="61"/>
      <c r="S73" s="62"/>
      <c r="T73" s="63"/>
      <c r="U73" s="4"/>
      <c r="V73" s="4"/>
    </row>
    <row r="74" spans="1:22" ht="15">
      <c r="A74" s="4"/>
      <c r="B74" s="4"/>
      <c r="C74" s="4"/>
      <c r="D74" s="4"/>
      <c r="E74" s="4"/>
      <c r="F74" s="4"/>
      <c r="G74" s="12"/>
      <c r="H74" s="4"/>
      <c r="I74" s="57"/>
      <c r="J74" s="57"/>
      <c r="K74" s="29"/>
      <c r="L74" s="29"/>
      <c r="M74" s="29"/>
      <c r="N74" s="29"/>
      <c r="O74" s="29"/>
      <c r="P74" s="58"/>
      <c r="Q74" s="25"/>
      <c r="R74" s="61"/>
      <c r="S74" s="62"/>
      <c r="T74" s="63"/>
      <c r="U74" s="4"/>
      <c r="V74" s="4"/>
    </row>
    <row r="75" spans="1:22" ht="15">
      <c r="A75" s="4"/>
      <c r="B75" s="4"/>
      <c r="C75" s="4"/>
      <c r="D75" s="4"/>
      <c r="E75" s="4"/>
      <c r="F75" s="4"/>
      <c r="G75" s="12"/>
      <c r="H75" s="4"/>
      <c r="I75" s="57"/>
      <c r="J75" s="57"/>
      <c r="K75" s="29"/>
      <c r="L75" s="29"/>
      <c r="M75" s="29"/>
      <c r="N75" s="29"/>
      <c r="O75" s="29"/>
      <c r="P75" s="58"/>
      <c r="Q75" s="25"/>
      <c r="R75" s="61"/>
      <c r="S75" s="62"/>
      <c r="T75" s="63"/>
      <c r="U75" s="4"/>
      <c r="V75" s="4"/>
    </row>
    <row r="76" spans="1:22" ht="15">
      <c r="A76" s="4"/>
      <c r="B76" s="4"/>
      <c r="C76" s="4"/>
      <c r="D76" s="4"/>
      <c r="E76" s="4"/>
      <c r="F76" s="4"/>
      <c r="G76" s="12"/>
      <c r="H76" s="4"/>
      <c r="I76" s="57"/>
      <c r="J76" s="57"/>
      <c r="K76" s="29"/>
      <c r="L76" s="29"/>
      <c r="M76" s="29"/>
      <c r="N76" s="29"/>
      <c r="O76" s="29"/>
      <c r="P76" s="58"/>
      <c r="Q76" s="25"/>
      <c r="R76" s="2"/>
      <c r="S76" s="2"/>
      <c r="T76" s="59"/>
      <c r="U76" s="4"/>
      <c r="V76" s="4"/>
    </row>
    <row r="77" spans="1:22" ht="15">
      <c r="A77" s="4"/>
      <c r="B77" s="4"/>
      <c r="C77" s="4"/>
      <c r="D77" s="4"/>
      <c r="E77" s="4"/>
      <c r="F77" s="4"/>
      <c r="G77" s="12"/>
      <c r="H77" s="4"/>
      <c r="I77" s="57"/>
      <c r="J77" s="57"/>
      <c r="K77" s="29"/>
      <c r="L77" s="29"/>
      <c r="M77" s="29"/>
      <c r="N77" s="29"/>
      <c r="O77" s="29"/>
      <c r="P77" s="58"/>
      <c r="Q77" s="25"/>
      <c r="R77" s="61"/>
      <c r="S77" s="62"/>
      <c r="T77" s="63"/>
      <c r="U77" s="4"/>
      <c r="V77" s="4"/>
    </row>
    <row r="78" spans="1:22" ht="15">
      <c r="A78" s="4"/>
      <c r="B78" s="4"/>
      <c r="C78" s="4"/>
      <c r="D78" s="4"/>
      <c r="E78" s="4"/>
      <c r="F78" s="4"/>
      <c r="G78" s="12"/>
      <c r="H78" s="4"/>
      <c r="I78" s="57"/>
      <c r="J78" s="57"/>
      <c r="K78" s="29"/>
      <c r="L78" s="29"/>
      <c r="M78" s="29"/>
      <c r="N78" s="29"/>
      <c r="O78" s="29"/>
      <c r="P78" s="58"/>
      <c r="Q78" s="25"/>
      <c r="R78" s="61"/>
      <c r="S78" s="62"/>
      <c r="T78" s="63"/>
      <c r="U78" s="4"/>
      <c r="V78" s="4"/>
    </row>
    <row r="79" spans="1:22" ht="15">
      <c r="A79" s="4"/>
      <c r="B79" s="4"/>
      <c r="C79" s="4"/>
      <c r="D79" s="4"/>
      <c r="E79" s="4"/>
      <c r="F79" s="4"/>
      <c r="G79" s="12"/>
      <c r="H79" s="4"/>
      <c r="I79" s="57"/>
      <c r="J79" s="57"/>
      <c r="K79" s="29"/>
      <c r="L79" s="29"/>
      <c r="M79" s="29"/>
      <c r="N79" s="29"/>
      <c r="O79" s="29"/>
      <c r="P79" s="58"/>
      <c r="Q79" s="25"/>
      <c r="R79" s="61"/>
      <c r="S79" s="62"/>
      <c r="T79" s="63"/>
      <c r="U79" s="4"/>
      <c r="V79" s="4"/>
    </row>
    <row r="80" spans="1:22" ht="15">
      <c r="A80" s="4"/>
      <c r="B80" s="4"/>
      <c r="C80" s="4"/>
      <c r="D80" s="4"/>
      <c r="E80" s="4"/>
      <c r="F80" s="4"/>
      <c r="G80" s="12"/>
      <c r="H80" s="4"/>
      <c r="I80" s="57"/>
      <c r="J80" s="57"/>
      <c r="K80" s="29"/>
      <c r="L80" s="29"/>
      <c r="M80" s="29"/>
      <c r="N80" s="29"/>
      <c r="O80" s="29"/>
      <c r="P80" s="58"/>
      <c r="Q80" s="25"/>
      <c r="R80" s="61"/>
      <c r="S80" s="62"/>
      <c r="T80" s="63"/>
      <c r="U80" s="4"/>
      <c r="V80" s="4"/>
    </row>
    <row r="81" spans="1:22" ht="15">
      <c r="A81" s="4"/>
      <c r="B81" s="4"/>
      <c r="C81" s="4"/>
      <c r="D81" s="4"/>
      <c r="E81" s="4"/>
      <c r="F81" s="4"/>
      <c r="G81" s="12"/>
      <c r="H81" s="4"/>
      <c r="I81" s="57"/>
      <c r="J81" s="57"/>
      <c r="K81" s="29"/>
      <c r="L81" s="29"/>
      <c r="M81" s="29"/>
      <c r="N81" s="29"/>
      <c r="O81" s="29"/>
      <c r="P81" s="58"/>
      <c r="Q81" s="25"/>
      <c r="R81" s="61"/>
      <c r="S81" s="62"/>
      <c r="T81" s="63"/>
      <c r="U81" s="4"/>
      <c r="V81" s="4"/>
    </row>
    <row r="82" spans="1:22" ht="15">
      <c r="A82" s="4"/>
      <c r="B82" s="4"/>
      <c r="C82" s="4"/>
      <c r="D82" s="4"/>
      <c r="E82" s="4"/>
      <c r="F82" s="4"/>
      <c r="G82" s="12"/>
      <c r="H82" s="4"/>
      <c r="I82" s="57"/>
      <c r="J82" s="57"/>
      <c r="K82" s="29"/>
      <c r="L82" s="29"/>
      <c r="M82" s="29"/>
      <c r="N82" s="29"/>
      <c r="O82" s="29"/>
      <c r="P82" s="58"/>
      <c r="Q82" s="25"/>
      <c r="R82" s="61"/>
      <c r="S82" s="62"/>
      <c r="T82" s="63"/>
      <c r="U82" s="4"/>
      <c r="V82" s="4"/>
    </row>
    <row r="83" spans="1:22" ht="15">
      <c r="A83" s="4"/>
      <c r="B83" s="4"/>
      <c r="C83" s="4"/>
      <c r="D83" s="4"/>
      <c r="E83" s="4"/>
      <c r="F83" s="4"/>
      <c r="G83" s="12"/>
      <c r="H83" s="4"/>
      <c r="I83" s="57"/>
      <c r="J83" s="57"/>
      <c r="K83" s="29"/>
      <c r="L83" s="29"/>
      <c r="M83" s="29"/>
      <c r="N83" s="29"/>
      <c r="O83" s="29"/>
      <c r="P83" s="58"/>
      <c r="Q83" s="25"/>
      <c r="R83" s="61"/>
      <c r="S83" s="62"/>
      <c r="T83" s="63"/>
      <c r="U83" s="4"/>
      <c r="V83" s="4"/>
    </row>
    <row r="84" spans="1:22" ht="15">
      <c r="A84" s="4"/>
      <c r="B84" s="4"/>
      <c r="C84" s="4"/>
      <c r="D84" s="4"/>
      <c r="E84" s="4"/>
      <c r="F84" s="4"/>
      <c r="G84" s="12"/>
      <c r="H84" s="4"/>
      <c r="I84" s="57"/>
      <c r="J84" s="57"/>
      <c r="K84" s="29"/>
      <c r="L84" s="29"/>
      <c r="M84" s="29"/>
      <c r="N84" s="29"/>
      <c r="O84" s="29"/>
      <c r="P84" s="58"/>
      <c r="Q84" s="25"/>
      <c r="R84" s="61"/>
      <c r="S84" s="62"/>
      <c r="T84" s="63"/>
      <c r="U84" s="4"/>
      <c r="V84" s="4"/>
    </row>
    <row r="85" spans="1:22" ht="15">
      <c r="A85" s="4"/>
      <c r="B85" s="4"/>
      <c r="C85" s="4"/>
      <c r="D85" s="4"/>
      <c r="E85" s="4"/>
      <c r="F85" s="4"/>
      <c r="G85" s="12"/>
      <c r="H85" s="4"/>
      <c r="I85" s="57"/>
      <c r="J85" s="57"/>
      <c r="K85" s="29"/>
      <c r="L85" s="29"/>
      <c r="M85" s="29"/>
      <c r="N85" s="29"/>
      <c r="O85" s="29"/>
      <c r="P85" s="58"/>
      <c r="Q85" s="25"/>
      <c r="R85" s="2"/>
      <c r="S85" s="2"/>
      <c r="T85" s="59"/>
      <c r="U85" s="4"/>
      <c r="V85" s="4"/>
    </row>
    <row r="86" spans="1:22" ht="15">
      <c r="A86" s="4"/>
      <c r="B86" s="4"/>
      <c r="C86" s="4"/>
      <c r="D86" s="4"/>
      <c r="E86" s="4"/>
      <c r="F86" s="4"/>
      <c r="G86" s="12"/>
      <c r="H86" s="4"/>
      <c r="I86" s="57"/>
      <c r="J86" s="57"/>
      <c r="K86" s="29"/>
      <c r="L86" s="29"/>
      <c r="M86" s="29"/>
      <c r="N86" s="29"/>
      <c r="O86" s="29"/>
      <c r="P86" s="58"/>
      <c r="Q86" s="25"/>
      <c r="R86" s="61"/>
      <c r="S86" s="62"/>
      <c r="T86" s="63"/>
      <c r="U86" s="4"/>
      <c r="V86" s="4"/>
    </row>
    <row r="87" spans="1:22" ht="15">
      <c r="A87" s="4"/>
      <c r="B87" s="4"/>
      <c r="C87" s="4"/>
      <c r="D87" s="4"/>
      <c r="E87" s="4"/>
      <c r="F87" s="4"/>
      <c r="G87" s="12"/>
      <c r="H87" s="4"/>
      <c r="I87" s="57"/>
      <c r="J87" s="57"/>
      <c r="K87" s="29"/>
      <c r="L87" s="29"/>
      <c r="M87" s="29"/>
      <c r="N87" s="29"/>
      <c r="O87" s="29"/>
      <c r="P87" s="58"/>
      <c r="Q87" s="25"/>
      <c r="R87" s="61"/>
      <c r="S87" s="62"/>
      <c r="T87" s="63"/>
      <c r="U87" s="4"/>
      <c r="V87" s="4"/>
    </row>
    <row r="88" spans="1:22" ht="15">
      <c r="A88" s="4"/>
      <c r="B88" s="4"/>
      <c r="C88" s="4"/>
      <c r="D88" s="4"/>
      <c r="E88" s="4"/>
      <c r="F88" s="4"/>
      <c r="G88" s="12"/>
      <c r="H88" s="4"/>
      <c r="I88" s="57"/>
      <c r="J88" s="57"/>
      <c r="K88" s="29"/>
      <c r="L88" s="29"/>
      <c r="M88" s="29"/>
      <c r="N88" s="29"/>
      <c r="O88" s="29"/>
      <c r="P88" s="58"/>
      <c r="Q88" s="25"/>
      <c r="R88" s="61"/>
      <c r="S88" s="62"/>
      <c r="T88" s="63"/>
      <c r="U88" s="4"/>
      <c r="V88" s="4"/>
    </row>
    <row r="89" spans="1:22" ht="15">
      <c r="A89" s="4"/>
      <c r="B89" s="4"/>
      <c r="C89" s="4"/>
      <c r="D89" s="4"/>
      <c r="E89" s="4"/>
      <c r="F89" s="4"/>
      <c r="G89" s="12"/>
      <c r="H89" s="4"/>
      <c r="I89" s="57"/>
      <c r="J89" s="57"/>
      <c r="K89" s="64"/>
      <c r="L89" s="64"/>
      <c r="M89" s="64"/>
      <c r="N89" s="64"/>
      <c r="O89" s="64"/>
      <c r="P89" s="58"/>
      <c r="Q89" s="65"/>
      <c r="R89" s="61"/>
      <c r="S89" s="62"/>
      <c r="T89" s="63"/>
      <c r="U89" s="4"/>
      <c r="V89" s="4"/>
    </row>
    <row r="90" spans="1:22" ht="15">
      <c r="A90" s="4"/>
      <c r="B90" s="4"/>
      <c r="C90" s="4"/>
      <c r="D90" s="4"/>
      <c r="E90" s="4"/>
      <c r="F90" s="4"/>
      <c r="G90" s="12"/>
      <c r="H90" s="4"/>
      <c r="I90" s="57"/>
      <c r="J90" s="57"/>
      <c r="K90" s="64"/>
      <c r="L90" s="64"/>
      <c r="M90" s="64"/>
      <c r="N90" s="64"/>
      <c r="O90" s="64"/>
      <c r="P90" s="58"/>
      <c r="Q90" s="65"/>
      <c r="R90" s="61"/>
      <c r="S90" s="62"/>
      <c r="T90" s="63"/>
      <c r="U90" s="4"/>
      <c r="V90" s="4"/>
    </row>
    <row r="91" spans="1:22" ht="15">
      <c r="A91" s="4"/>
      <c r="B91" s="4"/>
      <c r="C91" s="4"/>
      <c r="D91" s="4"/>
      <c r="E91" s="4"/>
      <c r="F91" s="4"/>
      <c r="G91" s="12"/>
      <c r="H91" s="4"/>
      <c r="I91" s="57"/>
      <c r="J91" s="57"/>
      <c r="K91" s="64"/>
      <c r="L91" s="64"/>
      <c r="M91" s="64"/>
      <c r="N91" s="64"/>
      <c r="O91" s="64"/>
      <c r="P91" s="58"/>
      <c r="Q91" s="65"/>
      <c r="R91" s="61"/>
      <c r="S91" s="62"/>
      <c r="T91" s="63"/>
      <c r="U91" s="4"/>
      <c r="V91" s="4"/>
    </row>
    <row r="92" spans="1:22" ht="15">
      <c r="A92" s="4"/>
      <c r="B92" s="4"/>
      <c r="C92" s="4"/>
      <c r="D92" s="4"/>
      <c r="E92" s="4"/>
      <c r="F92" s="4"/>
      <c r="G92" s="12"/>
      <c r="H92" s="4"/>
      <c r="I92" s="25"/>
      <c r="J92" s="25"/>
      <c r="K92" s="64"/>
      <c r="L92" s="64"/>
      <c r="M92" s="64"/>
      <c r="N92" s="64"/>
      <c r="O92" s="64"/>
      <c r="P92" s="58"/>
      <c r="Q92" s="65"/>
      <c r="R92" s="61"/>
      <c r="S92" s="62"/>
      <c r="T92" s="63"/>
      <c r="U92" s="4"/>
      <c r="V92" s="4"/>
    </row>
    <row r="93" spans="1:22" ht="15">
      <c r="A93" s="4"/>
      <c r="B93" s="4"/>
      <c r="C93" s="4"/>
      <c r="D93" s="4"/>
      <c r="E93" s="4"/>
      <c r="F93" s="4"/>
      <c r="G93" s="12"/>
      <c r="H93" s="13"/>
      <c r="I93" s="5"/>
      <c r="J93" s="5"/>
      <c r="K93" s="14"/>
      <c r="L93" s="14"/>
      <c r="M93" s="14"/>
      <c r="N93" s="14"/>
      <c r="O93" s="14"/>
      <c r="P93" s="5"/>
      <c r="Q93" s="5"/>
      <c r="R93" s="61"/>
      <c r="S93" s="62"/>
      <c r="T93" s="63"/>
      <c r="U93" s="4"/>
      <c r="V93" s="4"/>
    </row>
    <row r="94" spans="1:22" ht="15">
      <c r="A94" s="4"/>
      <c r="B94" s="4"/>
      <c r="C94" s="4"/>
      <c r="D94" s="4"/>
      <c r="E94" s="4"/>
      <c r="F94" s="4"/>
      <c r="G94" s="12"/>
      <c r="H94" s="13"/>
      <c r="I94" s="5"/>
      <c r="J94" s="5"/>
      <c r="K94" s="14"/>
      <c r="L94" s="14"/>
      <c r="M94" s="14"/>
      <c r="N94" s="14"/>
      <c r="O94" s="14"/>
      <c r="P94" s="5"/>
      <c r="Q94" s="5"/>
      <c r="R94" s="61"/>
      <c r="S94" s="62"/>
      <c r="T94" s="63"/>
      <c r="U94" s="4"/>
      <c r="V94" s="4"/>
    </row>
    <row r="95" spans="1:22" ht="15">
      <c r="A95" s="4"/>
      <c r="B95" s="4"/>
      <c r="C95" s="4"/>
      <c r="D95" s="4"/>
      <c r="E95" s="4"/>
      <c r="F95" s="4"/>
      <c r="G95" s="12"/>
      <c r="H95" s="13"/>
      <c r="I95" s="5"/>
      <c r="J95" s="5"/>
      <c r="K95" s="14"/>
      <c r="L95" s="14"/>
      <c r="M95" s="14"/>
      <c r="N95" s="14"/>
      <c r="O95" s="14"/>
      <c r="P95" s="5"/>
      <c r="Q95" s="5"/>
      <c r="R95" s="61"/>
      <c r="S95" s="62"/>
      <c r="T95" s="63"/>
      <c r="U95" s="4"/>
      <c r="V95" s="4"/>
    </row>
    <row r="96" spans="1:22" ht="15">
      <c r="A96" s="4"/>
      <c r="B96" s="4"/>
      <c r="C96" s="4"/>
      <c r="D96" s="4"/>
      <c r="E96" s="4"/>
      <c r="F96" s="4"/>
      <c r="G96" s="12"/>
      <c r="H96" s="13"/>
      <c r="I96" s="5"/>
      <c r="J96" s="5"/>
      <c r="K96" s="14"/>
      <c r="L96" s="14"/>
      <c r="M96" s="14"/>
      <c r="N96" s="14"/>
      <c r="O96" s="14"/>
      <c r="P96" s="5"/>
      <c r="Q96" s="5"/>
      <c r="R96" s="61"/>
      <c r="S96" s="62"/>
      <c r="T96" s="63"/>
      <c r="U96" s="4"/>
      <c r="V96" s="4"/>
    </row>
    <row r="97" spans="18:22" ht="15">
      <c r="R97" s="17"/>
      <c r="S97" s="18"/>
      <c r="T97" s="66"/>
      <c r="U97" s="4"/>
      <c r="V97" s="4"/>
    </row>
    <row r="98" spans="18:22" ht="15">
      <c r="R98" s="4"/>
      <c r="S98" s="4"/>
      <c r="T98" s="4"/>
      <c r="U98" s="4"/>
      <c r="V98" s="4"/>
    </row>
  </sheetData>
  <mergeCells count="11">
    <mergeCell ref="N1:O1"/>
    <mergeCell ref="P11:P12"/>
    <mergeCell ref="Q11:Q12"/>
    <mergeCell ref="N11:N12"/>
    <mergeCell ref="A3:B3"/>
    <mergeCell ref="A4:B4"/>
    <mergeCell ref="K11:K12"/>
    <mergeCell ref="O11:O12"/>
    <mergeCell ref="J11:J12"/>
    <mergeCell ref="L11:L12"/>
    <mergeCell ref="M11:M12"/>
  </mergeCells>
  <phoneticPr fontId="7" type="noConversion"/>
  <pageMargins left="0.75" right="0.75" top="1" bottom="1" header="0.5" footer="0.5"/>
  <pageSetup paperSize="9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Розписання</vt:lpstr>
    </vt:vector>
  </TitlesOfParts>
  <Company>pakko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Кульпач</dc:creator>
  <cp:lastModifiedBy>Войціховський В'ячеслав Вікторович</cp:lastModifiedBy>
  <dcterms:created xsi:type="dcterms:W3CDTF">2011-03-24T15:36:48Z</dcterms:created>
  <dcterms:modified xsi:type="dcterms:W3CDTF">2015-07-08T12:01:17Z</dcterms:modified>
</cp:coreProperties>
</file>