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 activeTab="1"/>
  </bookViews>
  <sheets>
    <sheet name="Прогресс" sheetId="2" r:id="rId1"/>
    <sheet name="Виды работ" sheetId="1" r:id="rId2"/>
  </sheets>
  <definedNames>
    <definedName name="ArtOfJob">OFFSET('Виды работ'!$A$2,0,0,COUNTA('Виды работ'!$A:$A)-2,1)</definedName>
    <definedName name="FaktSum">'Виды работ'!$C$11</definedName>
    <definedName name="PlanSum">'Виды работ'!$B$11</definedName>
    <definedName name="Progress">'Виды работ'!$F$2</definedName>
    <definedName name="Progress_ArtOfJob">OFFSET(Прогресс!$B$2,0,0,COUNTA(Прогресс!$B:$B)-1,1)</definedName>
    <definedName name="Start">'Виды работ'!$F$1</definedName>
  </definedNames>
  <calcPr calcId="145621"/>
</workbook>
</file>

<file path=xl/calcChain.xml><?xml version="1.0" encoding="utf-8"?>
<calcChain xmlns="http://schemas.openxmlformats.org/spreadsheetml/2006/main">
  <c r="C2" i="1" l="1"/>
  <c r="D2" i="1" a="1"/>
  <c r="D2" i="1" s="1"/>
  <c r="B11" i="1"/>
  <c r="C3" i="1"/>
  <c r="C4" i="1"/>
  <c r="C5" i="1"/>
  <c r="C6" i="1"/>
  <c r="C7" i="1"/>
  <c r="C8" i="1"/>
  <c r="C9" i="1"/>
  <c r="C10" i="1"/>
  <c r="C11" i="1" l="1"/>
  <c r="F3" i="1" s="1"/>
  <c r="F2" i="1" l="1"/>
</calcChain>
</file>

<file path=xl/sharedStrings.xml><?xml version="1.0" encoding="utf-8"?>
<sst xmlns="http://schemas.openxmlformats.org/spreadsheetml/2006/main" count="21" uniqueCount="16">
  <si>
    <t>Вид работ</t>
  </si>
  <si>
    <t>План (дней)</t>
  </si>
  <si>
    <t>Факт (дней)</t>
  </si>
  <si>
    <t>День</t>
  </si>
  <si>
    <t>Итого:</t>
  </si>
  <si>
    <t>Старт:</t>
  </si>
  <si>
    <t>Прогресс:</t>
  </si>
  <si>
    <t>Простой:</t>
  </si>
  <si>
    <t>А</t>
  </si>
  <si>
    <t>Б</t>
  </si>
  <si>
    <t>В</t>
  </si>
  <si>
    <t>Г</t>
  </si>
  <si>
    <t>Д</t>
  </si>
  <si>
    <t>Е</t>
  </si>
  <si>
    <t>Ж</t>
  </si>
  <si>
    <t>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</si>
</sst>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.0%"/>
    <numFmt numFmtId="171" formatCode="#,##0&quot; дн.&quot;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14" fontId="0" fillId="0" borderId="17" xfId="0" applyNumberForma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9" fontId="0" fillId="0" borderId="17" xfId="0" applyNumberFormat="1" applyBorder="1" applyAlignment="1">
      <alignment horizontal="center" vertical="center"/>
    </xf>
    <xf numFmtId="171" fontId="0" fillId="0" borderId="17" xfId="0" applyNumberForma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1">
    <cellStyle name="Standard" xfId="0" builtinId="0"/>
  </cellStyles>
  <dxfs count="1">
    <dxf>
      <numFmt numFmtId="168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План</c:v>
          </c:tx>
          <c:spPr>
            <a:solidFill>
              <a:schemeClr val="accent1">
                <a:alpha val="25000"/>
              </a:schemeClr>
            </a:solidFill>
            <a:ln>
              <a:solidFill>
                <a:schemeClr val="accent1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Факт</c:v>
          </c:tx>
          <c:spPr>
            <a:solidFill>
              <a:schemeClr val="accent3"/>
            </a:solidFill>
          </c:spPr>
          <c:invertIfNegative val="0"/>
          <c:val>
            <c:numRef>
              <c:f>[0]!Progress</c:f>
              <c:numCache>
                <c:formatCode>0.0%</c:formatCode>
                <c:ptCount val="1"/>
                <c:pt idx="0">
                  <c:v>9.0909090909090912E-2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5941120"/>
        <c:axId val="155945600"/>
      </c:barChart>
      <c:catAx>
        <c:axId val="155941120"/>
        <c:scaling>
          <c:orientation val="minMax"/>
        </c:scaling>
        <c:delete val="1"/>
        <c:axPos val="l"/>
        <c:numFmt formatCode="m/d/yyyy" sourceLinked="1"/>
        <c:majorTickMark val="out"/>
        <c:minorTickMark val="none"/>
        <c:tickLblPos val="nextTo"/>
        <c:crossAx val="155945600"/>
        <c:crosses val="autoZero"/>
        <c:auto val="1"/>
        <c:lblAlgn val="ctr"/>
        <c:lblOffset val="100"/>
        <c:noMultiLvlLbl val="0"/>
      </c:catAx>
      <c:valAx>
        <c:axId val="155945600"/>
        <c:scaling>
          <c:orientation val="minMax"/>
          <c:max val="1"/>
          <c:min val="0"/>
        </c:scaling>
        <c:delete val="1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5594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200025</xdr:colOff>
      <xdr:row>4</xdr:row>
      <xdr:rowOff>123825</xdr:rowOff>
    </xdr:from>
    <xdr:ext cx="1265667" cy="327141"/>
    <xdr:sp macro="" textlink="">
      <xdr:nvSpPr>
        <xdr:cNvPr id="2" name="Textfeld 1"/>
        <xdr:cNvSpPr txBox="1"/>
      </xdr:nvSpPr>
      <xdr:spPr>
        <a:xfrm>
          <a:off x="3790950" y="885825"/>
          <a:ext cx="1265667" cy="32714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Должно быть </a:t>
          </a:r>
          <a:r>
            <a:rPr lang="ru-RU" sz="1500" b="1"/>
            <a:t>1,5</a:t>
          </a:r>
          <a:endParaRPr lang="de-DE" sz="1500" b="1"/>
        </a:p>
      </xdr:txBody>
    </xdr:sp>
    <xdr:clientData/>
  </xdr:oneCellAnchor>
  <xdr:oneCellAnchor>
    <xdr:from>
      <xdr:col>3</xdr:col>
      <xdr:colOff>390525</xdr:colOff>
      <xdr:row>8</xdr:row>
      <xdr:rowOff>76200</xdr:rowOff>
    </xdr:from>
    <xdr:ext cx="1265667" cy="327141"/>
    <xdr:sp macro="" textlink="">
      <xdr:nvSpPr>
        <xdr:cNvPr id="3" name="Textfeld 2"/>
        <xdr:cNvSpPr txBox="1"/>
      </xdr:nvSpPr>
      <xdr:spPr>
        <a:xfrm>
          <a:off x="3219450" y="1600200"/>
          <a:ext cx="1265667" cy="32714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Должно быть </a:t>
          </a:r>
          <a:r>
            <a:rPr lang="ru-RU" sz="1500" b="1"/>
            <a:t>0,5</a:t>
          </a:r>
          <a:endParaRPr lang="de-DE" sz="1500" b="1"/>
        </a:p>
      </xdr:txBody>
    </xdr:sp>
    <xdr:clientData/>
  </xdr:oneCellAnchor>
  <xdr:twoCellAnchor>
    <xdr:from>
      <xdr:col>3</xdr:col>
      <xdr:colOff>9525</xdr:colOff>
      <xdr:row>1</xdr:row>
      <xdr:rowOff>104775</xdr:rowOff>
    </xdr:from>
    <xdr:to>
      <xdr:col>4</xdr:col>
      <xdr:colOff>200025</xdr:colOff>
      <xdr:row>5</xdr:row>
      <xdr:rowOff>96896</xdr:rowOff>
    </xdr:to>
    <xdr:cxnSp macro="">
      <xdr:nvCxnSpPr>
        <xdr:cNvPr id="5" name="Gerade Verbindung mit Pfeil 4"/>
        <xdr:cNvCxnSpPr>
          <a:stCxn id="2" idx="1"/>
        </xdr:cNvCxnSpPr>
      </xdr:nvCxnSpPr>
      <xdr:spPr>
        <a:xfrm flipH="1" flipV="1">
          <a:off x="2838450" y="295275"/>
          <a:ext cx="952500" cy="7541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142875</xdr:rowOff>
    </xdr:from>
    <xdr:to>
      <xdr:col>3</xdr:col>
      <xdr:colOff>390525</xdr:colOff>
      <xdr:row>9</xdr:row>
      <xdr:rowOff>49271</xdr:rowOff>
    </xdr:to>
    <xdr:cxnSp macro="">
      <xdr:nvCxnSpPr>
        <xdr:cNvPr id="7" name="Gerade Verbindung mit Pfeil 6"/>
        <xdr:cNvCxnSpPr>
          <a:stCxn id="3" idx="1"/>
        </xdr:cNvCxnSpPr>
      </xdr:nvCxnSpPr>
      <xdr:spPr>
        <a:xfrm flipH="1" flipV="1">
          <a:off x="2828925" y="523875"/>
          <a:ext cx="390525" cy="123989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0.140625" style="16" bestFit="1" customWidth="1"/>
    <col min="2" max="2" width="38" style="18" customWidth="1"/>
    <col min="3" max="16384" width="11.42578125" style="16"/>
  </cols>
  <sheetData>
    <row r="1" spans="1:2" s="18" customFormat="1" ht="57" customHeight="1" x14ac:dyDescent="0.25">
      <c r="A1" s="19" t="s">
        <v>3</v>
      </c>
      <c r="B1" s="19" t="s">
        <v>0</v>
      </c>
    </row>
    <row r="2" spans="1:2" x14ac:dyDescent="0.25">
      <c r="A2" s="17">
        <v>42176</v>
      </c>
      <c r="B2" s="18" t="s">
        <v>8</v>
      </c>
    </row>
    <row r="3" spans="1:2" x14ac:dyDescent="0.25">
      <c r="A3" s="17">
        <v>42177</v>
      </c>
      <c r="B3" s="18" t="s">
        <v>8</v>
      </c>
    </row>
    <row r="4" spans="1:2" x14ac:dyDescent="0.25">
      <c r="A4" s="17">
        <v>42177</v>
      </c>
      <c r="B4" s="18" t="s">
        <v>9</v>
      </c>
    </row>
  </sheetData>
  <dataValidations count="1">
    <dataValidation type="list" allowBlank="1" showInputMessage="1" showErrorMessage="1" sqref="B2:B1048576">
      <formula1>ArtOfJob</formula1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tabSelected="1" workbookViewId="0">
      <pane ySplit="1" topLeftCell="A2" activePane="bottomLeft" state="frozen"/>
      <selection pane="bottomLeft" activeCell="D2" sqref="D2"/>
    </sheetView>
  </sheetViews>
  <sheetFormatPr baseColWidth="10" defaultRowHeight="15" x14ac:dyDescent="0.25"/>
  <cols>
    <col min="1" max="1" width="19.5703125" style="4" bestFit="1" customWidth="1"/>
    <col min="2" max="4" width="11.42578125" style="4"/>
    <col min="5" max="5" width="9.85546875" style="4" bestFit="1" customWidth="1"/>
    <col min="6" max="16384" width="11.42578125" style="4"/>
  </cols>
  <sheetData>
    <row r="1" spans="1:6" x14ac:dyDescent="0.25">
      <c r="A1" s="1" t="s">
        <v>0</v>
      </c>
      <c r="B1" s="2" t="s">
        <v>1</v>
      </c>
      <c r="C1" s="3" t="s">
        <v>2</v>
      </c>
      <c r="E1" s="5" t="s">
        <v>5</v>
      </c>
      <c r="F1" s="6">
        <v>42165</v>
      </c>
    </row>
    <row r="2" spans="1:6" x14ac:dyDescent="0.25">
      <c r="A2" s="7" t="s">
        <v>8</v>
      </c>
      <c r="B2" s="8">
        <v>3</v>
      </c>
      <c r="C2" s="22">
        <f ca="1">COUNTIF(Progress_ArtOfJob,A2)</f>
        <v>2</v>
      </c>
      <c r="D2" s="25">
        <f t="array" aca="1" ref="D2" ca="1">SUM(IF(Progress_ArtOfJob=A2,1,0))</f>
        <v>2</v>
      </c>
      <c r="E2" s="5" t="s">
        <v>6</v>
      </c>
      <c r="F2" s="20">
        <f ca="1">FaktSum/PlanSum</f>
        <v>9.0909090909090912E-2</v>
      </c>
    </row>
    <row r="3" spans="1:6" x14ac:dyDescent="0.25">
      <c r="A3" s="9" t="s">
        <v>9</v>
      </c>
      <c r="B3" s="10">
        <v>2</v>
      </c>
      <c r="C3" s="23">
        <f ca="1">COUNTIF(Progress_ArtOfJob,'Виды работ'!$A3)</f>
        <v>1</v>
      </c>
      <c r="D3" s="25"/>
      <c r="E3" s="5" t="s">
        <v>7</v>
      </c>
      <c r="F3" s="21">
        <f ca="1">TODAY()-Start-FaktSum</f>
        <v>10</v>
      </c>
    </row>
    <row r="4" spans="1:6" x14ac:dyDescent="0.25">
      <c r="A4" s="9" t="s">
        <v>10</v>
      </c>
      <c r="B4" s="10">
        <v>2</v>
      </c>
      <c r="C4" s="23">
        <f ca="1">COUNTIF(Progress_ArtOfJob,'Виды работ'!$A4)</f>
        <v>0</v>
      </c>
    </row>
    <row r="5" spans="1:6" x14ac:dyDescent="0.25">
      <c r="A5" s="9" t="s">
        <v>11</v>
      </c>
      <c r="B5" s="10">
        <v>1</v>
      </c>
      <c r="C5" s="23">
        <f ca="1">COUNTIF(Progress_ArtOfJob,'Виды работ'!$A5)</f>
        <v>0</v>
      </c>
    </row>
    <row r="6" spans="1:6" x14ac:dyDescent="0.25">
      <c r="A6" s="9" t="s">
        <v>12</v>
      </c>
      <c r="B6" s="10">
        <v>1</v>
      </c>
      <c r="C6" s="23">
        <f ca="1">COUNTIF(Progress_ArtOfJob,'Виды работ'!$A6)</f>
        <v>0</v>
      </c>
    </row>
    <row r="7" spans="1:6" x14ac:dyDescent="0.25">
      <c r="A7" s="9" t="s">
        <v>13</v>
      </c>
      <c r="B7" s="10">
        <v>15</v>
      </c>
      <c r="C7" s="23">
        <f ca="1">COUNTIF(Progress_ArtOfJob,'Виды работ'!$A7)</f>
        <v>0</v>
      </c>
    </row>
    <row r="8" spans="1:6" x14ac:dyDescent="0.25">
      <c r="A8" s="9" t="s">
        <v>14</v>
      </c>
      <c r="B8" s="10">
        <v>3</v>
      </c>
      <c r="C8" s="23">
        <f ca="1">COUNTIF(Progress_ArtOfJob,'Виды работ'!$A8)</f>
        <v>0</v>
      </c>
    </row>
    <row r="9" spans="1:6" x14ac:dyDescent="0.25">
      <c r="A9" s="9" t="s">
        <v>15</v>
      </c>
      <c r="B9" s="10">
        <v>1</v>
      </c>
      <c r="C9" s="23">
        <f ca="1">COUNTIF(Progress_ArtOfJob,'Виды работ'!$A9)</f>
        <v>0</v>
      </c>
    </row>
    <row r="10" spans="1:6" ht="15.75" thickBot="1" x14ac:dyDescent="0.3">
      <c r="A10" s="11" t="s">
        <v>13</v>
      </c>
      <c r="B10" s="12">
        <v>5</v>
      </c>
      <c r="C10" s="24">
        <f ca="1">COUNTIF(Progress_ArtOfJob,'Виды работ'!$A10)</f>
        <v>0</v>
      </c>
    </row>
    <row r="11" spans="1:6" ht="15.75" thickTop="1" x14ac:dyDescent="0.25">
      <c r="A11" s="13" t="s">
        <v>4</v>
      </c>
      <c r="B11" s="14">
        <f>SUM(B$2:B10)</f>
        <v>33</v>
      </c>
      <c r="C11" s="15">
        <f ca="1">SUM(C$2:C10)</f>
        <v>3</v>
      </c>
    </row>
  </sheetData>
  <conditionalFormatting sqref="B2:C10">
    <cfRule type="expression" dxfId="0" priority="1">
      <formula>B2=0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Прогресс</vt:lpstr>
      <vt:lpstr>Виды работ</vt:lpstr>
      <vt:lpstr>FaktSum</vt:lpstr>
      <vt:lpstr>PlanSum</vt:lpstr>
      <vt:lpstr>Progress</vt:lpstr>
      <vt:lpstr>Start</vt:lpstr>
    </vt:vector>
  </TitlesOfParts>
  <Company>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Khmelev, Maxim</dc:creator>
  <cp:lastModifiedBy>Khmelev, Maxim</cp:lastModifiedBy>
  <dcterms:created xsi:type="dcterms:W3CDTF">2015-06-23T10:50:46Z</dcterms:created>
  <dcterms:modified xsi:type="dcterms:W3CDTF">2015-06-23T12:32:11Z</dcterms:modified>
</cp:coreProperties>
</file>