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1795" windowHeight="9750"/>
  </bookViews>
  <sheets>
    <sheet name="Лист2" sheetId="1" r:id="rId1"/>
  </sheets>
  <externalReferences>
    <externalReference r:id="rId2"/>
  </externalReferences>
  <calcPr calcId="145621" calcMode="manual"/>
</workbook>
</file>

<file path=xl/calcChain.xml><?xml version="1.0" encoding="utf-8"?>
<calcChain xmlns="http://schemas.openxmlformats.org/spreadsheetml/2006/main">
  <c r="G2" i="1" l="1"/>
  <c r="H3" i="1"/>
  <c r="H4" i="1"/>
  <c r="H5" i="1"/>
  <c r="H6" i="1"/>
  <c r="H7" i="1"/>
  <c r="H8" i="1"/>
  <c r="H9" i="1"/>
  <c r="H10" i="1"/>
  <c r="H11" i="1"/>
  <c r="H2" i="1"/>
  <c r="G8" i="1"/>
  <c r="G3" i="1"/>
  <c r="G4" i="1"/>
  <c r="G5" i="1"/>
  <c r="G6" i="1"/>
  <c r="G7" i="1"/>
  <c r="G9" i="1"/>
  <c r="G10" i="1"/>
  <c r="G11" i="1"/>
  <c r="F3" i="1"/>
  <c r="F2" i="1"/>
  <c r="F4" i="1"/>
  <c r="F5" i="1"/>
  <c r="F6" i="1"/>
  <c r="F7" i="1"/>
  <c r="F8" i="1"/>
  <c r="F9" i="1"/>
  <c r="F10" i="1"/>
  <c r="F11" i="1"/>
</calcChain>
</file>

<file path=xl/sharedStrings.xml><?xml version="1.0" encoding="utf-8"?>
<sst xmlns="http://schemas.openxmlformats.org/spreadsheetml/2006/main" count="42" uniqueCount="23">
  <si>
    <t>ОтправительНормализованый</t>
  </si>
  <si>
    <t>Получатель</t>
  </si>
  <si>
    <t>Получатель_ОКПО</t>
  </si>
  <si>
    <t>Описание</t>
  </si>
  <si>
    <t>Sum</t>
  </si>
  <si>
    <t>ART-POL-BIS</t>
  </si>
  <si>
    <t>Ервін, ТзОВ</t>
  </si>
  <si>
    <t>39239175</t>
  </si>
  <si>
    <t>Клапани редукційні об'єднані з фільтром або мастильними пристроями(без сільфонного ущільнення), для регулювання тиску в гальмівних системах .</t>
  </si>
  <si>
    <t>Електронний дросельний газовий клапан, призначений для регулювання подачі зрідженого нафтового газу у систему газового обладнання ДВЗ моторно транспортних засобів.</t>
  </si>
  <si>
    <t>Підшипник кульковий, зовнішній діаметр 30мм, із сталі</t>
  </si>
  <si>
    <t>Шків приводу : Ремінний шків насоса гідропідсилювача.</t>
  </si>
  <si>
    <t>Прокладки та комплекти прокладок з комбінації металу та інших матеріалів (метал-азбест)для двигунів легкових автомобілей цивільного призначення.</t>
  </si>
  <si>
    <t>Двигуни електричні, постійного струму: Моторчик вентилятора салона, потужність при макс. завантаженості 85Вт, робоча напруга 12Volt, струм 7А.</t>
  </si>
  <si>
    <t>6-ГПЗ, ООО</t>
  </si>
  <si>
    <t>Подшипниксбыт, ЗАТ</t>
  </si>
  <si>
    <t>1-ПІДШИПНИКИ СТАЛЕВІ КУЛЬКОВІ РАДІАЛЬНІ З ЗОВНІШНИМ ДІАМЕТРОМ БІЛЬШ НІЖ 30мм, ГОСТ520-2011, ТИП: 1000828/61828-8шт, ВНУТР.ДІАМ.-140мм, ЗОВНІШ.ДІАМ.-175мм, ЗАВШИРКИ-18мм; 1210/1210-12шт, ВНУТР.ДІАМ.-50мм, ЗОВНІШ.ДІАМ.-90мм, ЗАВШИРКИ-20мм; 1320/1320-1шт, ВНУТР.ДІАМ.-100мм, ЗОВНІШ.ДІАМ.-215мм, ЗАВШИРКИ-47мм; 180313АС17/6313 2RS-2шт, ВНУТР.ДІАМ.-65мм, ЗОВНІШ.ДІАМ.-140мм, ЗАВШИРКИ-33мм; 180314АС17/6314 2RS-10шт, ВНУТР.ДІАМ.-70мм, ЗОВНІШ.ДІАМ.-150мм, ЗАВШИРКИ-35мм; 180607АС17/62307 2RS-2шт, ВНУТР.ДІАМ.-35мм, ЗОВНІШ.ДІАМ.-80мм, ЗАВШИРКИ-31мм; 6-205А/6205-15шт, ВНУТР.ДІАМ.-25мм, ЗОВНІШ.ДІАМ.-52мм, ЗАВШИРКИ-15мм; 6-209А/6209-10шт, ВНУТР.ДІАМ.-45мм, ЗОВНІШ.ДІАМ.-85мм, ЗАВШИРКИ-19мм; 6-319А/6319-2шт, ВНУТР.ДІАМ.-95мм, ЗОВНІШ.ДІАМ.-200мм, ЗАВШИРКИ-45мм; 6-326/6326-4шт, ВНУТР.ДІАМ.-130мм, ЗОВНІШ.ДІАМ.-280мм, ЗАВШИРКИ-58мм; 66322Л/7322-6шт, ВНУТР.ДІАМ.-110мм, ЗОВНІШ.ДІАМ.-240мм, ЗАВШИРКИ-50мм; 80205АС17/6205 ZZ-40шт, ВНУТР.ДІАМ.-25мм, ЗОВНІШ.ДІАМ.-52мм, ЗАВШИРКИ-15мм; 98316/51316-31шт, ВНУТР.ДІАМ.-80мм, ЗОВНІШ.ДІАМ.-145мм, ЗАВШИРКИ-45мм; 8210/51210-40шт, ВНУТР.ДІАМ.-50мм, ЗОВНІШ.ДІАМ.-78мм, ЗАВШИРКИ-22мм; 8211/51211-40шт, ВНУТР.ДІАМ.-55мм, ЗОВНІШ.ДІАМ.-90мм, ЗАВШИРКИ-25мм; 8215/51215-10шт, ВНУТР.ДІАМ.-75мм, ЗОВНІШ.ДІАМ.-110мм, ЗАВШИРКИ-27мм; 8216/51216-8шт, ВНУТР.ДІАМ.-80мм, ЗОВНІШ.ДІАМ.-115мм, ЗАВШИРКИ-28мм; 8218/51218-10шт, ВНУТР.ДІАМ.-90мм, ЗОВНІШ.ДІАМ.-135мм, ЗАВШИРКИ-35мм; 8311/51311-10шт, ВНУТР.ДІАМ.-55мм, ЗОВНІШ.ДІАМ.-105мм, ЗАВШИРКИ-35мм; 6-656322Л/3Х7322BG-6шт, ВНУТР.ДІАМ.-110мм, ЗОВНІШ.ДІАМ.-240мм, ЗАВШИРКИ-150мм. ВИГОТОВЛЕНІ ЗІ СТАЛІ ШХ 15 ДЛЯ ВИКОРИСТАННЯ У ГІРНО-ШАХТНОЇ ПРОМИСЛОВОСТІ, КЛАС ТОЧНОСТІ-0. КРАЇНА ВИРОБНИЦТВА-РОСІЯ (RU). ТОРГІВЕЛЬНА МАРКА-6ГПЗ. ВИРОБНИК: ЗАТ "6ГПЗ".</t>
  </si>
  <si>
    <t>1-ПІДШИПНИКИ СТАЛЕВІ КУЛЬКОВІ РАДІАЛЬНІ З ЗОВНІШНИМ ДІАМЕТРОМ БІЛЬШ НІЖ 30мм, ГОСТ520-2011, ТИП: 6-228/6228-22шт, ВНУТР.ДІАМ.-140мм, ЗОВНІШ.ДІАМ.-250мм, ЗАВШИРКИ-42мм; 66322Л/7322-13шт, ВНУТР.ДІАМ.-110мм, ЗОВНІШ.ДІАМ.-240мм, ЗАВШИРКИ-50мм; 6-346330Л/7330/DT-2шт, ВНУТР.ДІАМ.-150мм, ЗОВНІШ.ДІАМ.-320мм, ЗАВШИРКИ-130мм; 8216/51216-10шт, ВНУТР.ДІАМ.-80мм, ЗОВНІШ.ДІАМ.-115мм, ЗАВШИРКИ-28мм; 8244Л/51244-2шт, ВНУТР.ДІАМ.-220мм, ЗОВНІШ.ДІАМ.-300мм, ЗАВШИРКИ-63мм; 180204АС17/6204 2RS-200шт, ВНУТР.ДІАМ.-20мм, ЗОВНІШ.ДІАМ.-47мм, ЗАВШИРКИ-14мм; 8117/51117-20шт, ВНУТР.ДІАМ.-85мм, ЗОВНІШ.ДІАМ.-110мм, ЗАВШИРКИ-19мм; 8122/51122-10шт, ВНУТР.ДІАМ.-110мм, ЗОВНІШ.ДІАМ.-145мм, ЗАВШИРКИ-25мм. ВИГОТОВЛЕНІ ЗІ СТАЛІ ШХ 15 ДЛЯ ВИКОРИСТАННЯ У ГІРНО-ШАХТНОЇ ПРОМИСЛОВОСТІ, КЛАС ТОЧНОСТІ-0. КРАЇНА ВИРОБНИЦТВА-РОСІЯ (RU). ТОРГІВЕЛЬНА МАРКА-6ГПЗ. ВИРОБНИК: ЗАТ "6ГПЗ".</t>
  </si>
  <si>
    <t>EXEDY Clutch Europe Ltd</t>
  </si>
  <si>
    <t>Поставка - ТПК, ТзОВ</t>
  </si>
  <si>
    <t>1.Частини та пристрої до автомобілів. Ча стини зчеплення,не для промислового  скла дання моторних транспортних засобів, до а/м (вантажопідйомністю менш  75тонн): муфта вимкнення зчеплення: BRG438-2шт, BRG441-5шт, BRG442-3шт,  BRG472-1шт, BRG708-5шт, BRG709-2шт, BRG729-4шт, BRG816-2шт, BRG820-2шт,  BRG833-2шт, BRG851-3шт, BRG852-2шт, BRG871-1шт, BRG907-1шт, BRG938-2шт, корзина  зчеплення: HCC530-2шт, HCC541-1шт, HCC543-1шт, MZC636-1шт, NSC619-2шт,  SZC512-2шт, TYC534-2шт, TYC612-1шт, ISC572-2шт, диск зчеплення: HCD035U-2шт,  MBD064U-1шт, MBD100-1шт, MZD014U-1шт, NSD152-1шт, NSD156-1шт, SZD065U-1шт,  TYD123U-3шт, комплект зчеплення: MBK2072-1шт, MBK2106-2шт, MZK2080-2шт,  MZK2083-2шт, MZK2084-1шт, MZK2113-2шт, NSK2091-2шт, NSS2198-2шт, SZK2012-1шт,  муфта вимкнення зчеплення BRG923-1шт, корзина зчеплення: HCC541-2шт, MBC633-1шт,  диск зчеплення: HCD035U-3шт, TYD122U-1шт, муфта вимкнення зчеплення:  BRG436-11шт, BRG438-2шт, BRG442-2шт, BRG472-2шт, BRG708-10шт, BRG709-2шт,  BRG718-1шт, BRG729-1шт, BRG851-2шт, BRG852-3шт, BRG856-2шт, BRG890-4шт,  BRG907-2шт, корзина зчеплення: FJC524-1шт, HCC530-1шт, HCC541-1шт, ISC572-2шт,  MZC636-2шт, MZC647-2шт, MZC647-2шт, NSC619-1шт, SZC512-1шт, диск зчеплення:  HCD035U-1шт, MBD034U-2шт, MBD063U-3шт, MZD105U-1шт, NSD099U-2шт, SZD065U-1шт,  TYD123U-1шт, комплект зчеплення: HCK2026-1шт, MZK2084-1шт, MZK2113-2шт,  MZS2114-2шт, NSK2091-1шт, SZK2012-2шт, SZK2014-1шт.  Виробник: Exedy Clutch Europe Ltd., торгівельна марка: Exedy.</t>
  </si>
  <si>
    <t>1.Частини та пристрої до автомобілів. Ча стини зчеплення,не для промислового скла дання моторних транспортних засобів, до а/м (вантажопідйомністю менш 75тонн): комплект зчеплення: NSK2160-1шт, NSK2160-1шт. Виробник: Exedy Clutch Europe Ltd., торгівельна марка: Exedy.</t>
  </si>
  <si>
    <t>Код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</si>
</sst>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#############E+###"/>
  </numFmts>
  <fonts count="3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  <charset val="204"/>
    </font>
    <font>
      <sz val="8"/>
      <color indexed="63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thin">
        <color indexed="42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2" borderId="1" xfId="0" applyNumberFormat="1" applyFont="1" applyFill="1" applyBorder="1"/>
    <xf numFmtId="3" fontId="1" fillId="2" borderId="1" xfId="0" applyNumberFormat="1" applyFont="1" applyFill="1" applyBorder="1"/>
    <xf numFmtId="164" fontId="2" fillId="3" borderId="1" xfId="0" applyNumberFormat="1" applyFont="1" applyFill="1" applyBorder="1"/>
    <xf numFmtId="49" fontId="2" fillId="3" borderId="1" xfId="0" applyNumberFormat="1" applyFont="1" applyFill="1" applyBorder="1"/>
    <xf numFmtId="3" fontId="2" fillId="3" borderId="1" xfId="0" applyNumberFormat="1" applyFont="1" applyFill="1" applyBorder="1"/>
    <xf numFmtId="3" fontId="0" fillId="0" borderId="0" xfId="0" applyNumberFormat="1"/>
    <xf numFmtId="49" fontId="1" fillId="2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0244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">
          <cell r="A2">
            <v>1164557</v>
          </cell>
          <cell r="D2" t="str">
            <v>39239175</v>
          </cell>
          <cell r="E2" t="str">
            <v>Клапани редукційні об'єднані з фільтром або мастильними пристроями(без сільфонного ущільнення), для регулювання тиску в гальмівних системах .</v>
          </cell>
          <cell r="F2">
            <v>24257.48</v>
          </cell>
        </row>
        <row r="3">
          <cell r="A3">
            <v>1164867</v>
          </cell>
          <cell r="D3" t="str">
            <v>39239175</v>
          </cell>
          <cell r="E3" t="str">
            <v>Клапани редукційні сталеві для регулювання тиску(регулятори тиску в гальмівній системі):Клапан регулювання рівня.</v>
          </cell>
          <cell r="F3">
            <v>12.04</v>
          </cell>
        </row>
        <row r="4">
          <cell r="A4">
            <v>1169381</v>
          </cell>
          <cell r="D4" t="str">
            <v>39239175</v>
          </cell>
          <cell r="E4" t="str">
            <v>Клапани запобіжні з комбінованих матеріалів:</v>
          </cell>
          <cell r="F4">
            <v>191.57</v>
          </cell>
        </row>
        <row r="5">
          <cell r="A5">
            <v>1172340</v>
          </cell>
          <cell r="D5" t="str">
            <v>39239175</v>
          </cell>
          <cell r="E5" t="str">
            <v>Запасні частини до автомобілів: Клапан AGR електромагнітний системи рециркуляції відпрацьованих газів ДВЗ.</v>
          </cell>
          <cell r="F5">
            <v>36.11</v>
          </cell>
        </row>
        <row r="6">
          <cell r="A6">
            <v>1173833</v>
          </cell>
          <cell r="D6" t="str">
            <v>39239175</v>
          </cell>
          <cell r="E6" t="str">
            <v>Клапани запірні(метал): Газовий клапан Valtek.</v>
          </cell>
          <cell r="F6">
            <v>973.41</v>
          </cell>
        </row>
        <row r="7">
          <cell r="A7">
            <v>1174440</v>
          </cell>
          <cell r="D7" t="str">
            <v>39239175</v>
          </cell>
          <cell r="E7" t="str">
            <v>Клапани для легкових автомобілів: клапан опалювача.</v>
          </cell>
          <cell r="F7">
            <v>5.95</v>
          </cell>
        </row>
        <row r="8">
          <cell r="A8">
            <v>1175525</v>
          </cell>
          <cell r="D8" t="str">
            <v>39239175</v>
          </cell>
          <cell r="E8" t="str">
            <v>Електронний дросельний газовий клапан, призначений для регулювання подачі зрідженого нафтового газу у систему газового обладнання ДВЗ моторно транспортних засобів.</v>
          </cell>
          <cell r="F8">
            <v>8185.93</v>
          </cell>
        </row>
        <row r="9">
          <cell r="A9">
            <v>1178854</v>
          </cell>
          <cell r="D9" t="str">
            <v>39239175</v>
          </cell>
          <cell r="E9" t="str">
            <v>Підшипник кульковий, зовнішній діаметр 30мм, із сталі</v>
          </cell>
          <cell r="F9">
            <v>1277.08</v>
          </cell>
        </row>
        <row r="10">
          <cell r="A10">
            <v>1183123</v>
          </cell>
          <cell r="D10" t="str">
            <v>39239175</v>
          </cell>
          <cell r="E10" t="str">
            <v>Підшипники кулькові зовнішній діаметр яких понад 30 мм.</v>
          </cell>
          <cell r="F10">
            <v>7811.58</v>
          </cell>
        </row>
        <row r="11">
          <cell r="A11">
            <v>1198527</v>
          </cell>
          <cell r="D11" t="str">
            <v>39239175</v>
          </cell>
          <cell r="E11" t="str">
            <v>Підшипники роликові, голчасті.</v>
          </cell>
          <cell r="F11">
            <v>1745.14</v>
          </cell>
        </row>
        <row r="12">
          <cell r="A12">
            <v>1214330</v>
          </cell>
          <cell r="D12" t="str">
            <v>39239175</v>
          </cell>
          <cell r="E12" t="str">
            <v>Частини до підшипників ковзання.</v>
          </cell>
          <cell r="F12">
            <v>328.78</v>
          </cell>
        </row>
        <row r="13">
          <cell r="A13">
            <v>1220138</v>
          </cell>
          <cell r="D13" t="str">
            <v>39239175</v>
          </cell>
          <cell r="E13" t="str">
            <v>Запасні частини до автомобілів .</v>
          </cell>
          <cell r="F13">
            <v>552.59</v>
          </cell>
        </row>
        <row r="14">
          <cell r="A14">
            <v>1222895</v>
          </cell>
          <cell r="D14" t="str">
            <v>39239175</v>
          </cell>
          <cell r="E14" t="str">
            <v>Шків приводу : Ремінний шків насоса гідропідсилювача.</v>
          </cell>
          <cell r="F14">
            <v>24.08</v>
          </cell>
        </row>
        <row r="15">
          <cell r="A15">
            <v>1229807</v>
          </cell>
          <cell r="D15" t="str">
            <v>39239175</v>
          </cell>
          <cell r="E15" t="str">
            <v>Частини та приладдя моторних транспортних засобів : Шестерні передні.</v>
          </cell>
          <cell r="F15">
            <v>79.349999999999994</v>
          </cell>
        </row>
        <row r="16">
          <cell r="A16">
            <v>1235249</v>
          </cell>
          <cell r="D16" t="str">
            <v>39239175</v>
          </cell>
          <cell r="E16" t="str">
            <v>Вироби із сталі: Привод троса спідометра.</v>
          </cell>
          <cell r="F16">
            <v>47.12</v>
          </cell>
        </row>
        <row r="17">
          <cell r="A17">
            <v>1240447</v>
          </cell>
          <cell r="D17" t="str">
            <v>39239175</v>
          </cell>
          <cell r="E17" t="str">
            <v>Прокладки та комплекти прокладок з комбінації металу та інших матеріалів (метал-азбест)для двигунів легкових автомобілей цивільного призначення.</v>
          </cell>
          <cell r="F17">
            <v>1200.45</v>
          </cell>
        </row>
        <row r="18">
          <cell r="A18">
            <v>1249265</v>
          </cell>
          <cell r="D18" t="str">
            <v>39239175</v>
          </cell>
          <cell r="E18" t="str">
            <v>Двигуни електричні, постійного струму: Моторчик вентилятора салона, потужність при макс. завантаженості 85Вт, робоча напруга 12Volt, струм 7А.</v>
          </cell>
          <cell r="F18">
            <v>79.61</v>
          </cell>
        </row>
        <row r="19">
          <cell r="A19">
            <v>1283820</v>
          </cell>
          <cell r="D19" t="str">
            <v>39239175</v>
          </cell>
          <cell r="E19" t="str">
            <v>Свічки запалювання, призначені для підпалювання попередньо стиснутої суміші парів бензину та повітря у ДВЗ м.т.з.</v>
          </cell>
          <cell r="F19">
            <v>1583.21</v>
          </cell>
        </row>
        <row r="20">
          <cell r="A20">
            <v>867019</v>
          </cell>
          <cell r="D20">
            <v>23602486</v>
          </cell>
          <cell r="E20" t="str">
            <v>1-ПІДШИПНИКИ СТАЛЕВІ КУЛЬКОВІ З ЗОВНІШНИМ ДІАМЕТРОМ НЕ БІЛЬШ НІЖ 30мм. ГОСТ520-2011, ТИП: 8103 [51103]-50шт, ВНУТР.ДІАМ.-17мм, ЗОВНІШ.ДІАМ.-30мм, ЗАВШИРКИ-9мм. ВИГОТОВЛЕНІ ЗІ СТАЛІ ШХ 15 ДЛЯ ВИКОРИСТАННЯ У ГІРНО-ШАХТНОЇ ПРОМИСЛОВОСТІ, КЛАС ТОЧНОСТІ-0. КРАЇНА ВИРОБНИЦТВА-РОСІЯ (RU). ТОРГІВЕЛЬНА МАРКА-6ГПЗ. ВИРОБНИК: ЗАТ "6ГПЗ".</v>
          </cell>
          <cell r="F20">
            <v>306</v>
          </cell>
        </row>
        <row r="21">
          <cell r="A21">
            <v>871633</v>
          </cell>
          <cell r="D21">
            <v>23602486</v>
          </cell>
          <cell r="E21" t="str">
            <v>1-ПІДШИПНИКИ СТАЛЕВІ КУЛЬКОВІ РАДІАЛЬНІ З ЗОВНІШНИМ ДІАМЕТРОМ БІЛЬШ НІЖ 30мм, ГОСТ520-2011, ТИП: 1000828/61828-8шт, ВНУТР.ДІАМ.-140мм, ЗОВНІШ.ДІАМ.-175мм, ЗАВШИРКИ-18мм; 1210/1210-12шт, ВНУТР.ДІАМ.-50мм, ЗОВНІШ.ДІАМ.-90мм, ЗАВШИРКИ-20мм; 1320/1320-1шт, ВНУТР.ДІАМ.-100мм, ЗОВНІШ.ДІАМ.-215мм, ЗАВШИРКИ-47мм; 180313АС17/6313 2RS-2шт, ВНУТР.ДІАМ.-65мм, ЗОВНІШ.ДІАМ.-140мм, ЗАВШИРКИ-33мм; 180314АС17/6314 2RS-10шт, ВНУТР.ДІАМ.-70мм, ЗОВНІШ.ДІАМ.-150мм, ЗАВШИРКИ-35мм; 180607АС17/62307 2RS-2шт, ВНУТР.ДІАМ.-35мм, ЗОВНІШ.ДІАМ.-80мм, ЗАВШИРКИ-31мм; 6-205А/6205-15шт, ВНУТР.ДІАМ.-25мм, ЗОВНІШ.ДІАМ.-52мм, ЗАВШИРКИ-15мм; 6-209А/6209-10шт, ВНУТР.ДІАМ.-45мм, ЗОВНІШ.ДІАМ.-85мм, ЗАВШИРКИ-19мм; 6-319А/6319-2шт, ВНУТР.ДІАМ.-95мм, ЗОВНІШ.ДІАМ.-200мм, ЗАВШИРКИ-45мм; 6-326/6326-4шт, ВНУТР.ДІАМ.-130мм, ЗОВНІШ.ДІАМ.-280мм, ЗАВШИРКИ-58мм; 66322Л/7322-6шт, ВНУТР.ДІАМ.-110мм, ЗОВНІШ.ДІАМ.-240мм, ЗАВШИРКИ-50мм; 80205АС17/6205 ZZ-40шт, ВНУТР.ДІАМ.-25мм, ЗОВНІШ.ДІАМ.-52мм, ЗАВШИРКИ-15мм; 98316/51316-31шт, ВНУТР.ДІАМ.-80мм, ЗОВНІШ.ДІАМ.-145мм, ЗАВШИРКИ-45мм; 8210/51210-40шт, ВНУТР.ДІАМ.-50мм, ЗОВНІШ.ДІАМ.-78мм, ЗАВШИРКИ-22мм; 8211/51211-40шт, ВНУТР.ДІАМ.-55мм, ЗОВНІШ.ДІАМ.-90мм, ЗАВШИРКИ-25мм; 8215/51215-10шт, ВНУТР.ДІАМ.-75мм, ЗОВНІШ.ДІАМ.-110мм, ЗАВШИРКИ-27мм; 8216/51216-8шт, ВНУТР.ДІАМ.-80мм, ЗОВНІШ.ДІАМ.-115мм, ЗАВШИРКИ-28мм; 8218/51218-10шт, ВНУТР.ДІАМ.-90мм, ЗОВНІШ.ДІАМ.-135мм, ЗАВШИРКИ-35мм; 8311/51311-10шт, ВНУТР.ДІАМ.-55мм, ЗОВНІШ.ДІАМ.-105мм, ЗАВШИРКИ-35мм; 6-656322Л/3Х7322BG-6шт, ВНУТР.ДІАМ.-110мм, ЗОВНІШ.ДІАМ.-240мм, ЗАВШИРКИ-150мм. ВИГОТОВЛЕНІ ЗІ СТАЛІ ШХ 15 ДЛЯ ВИКОРИСТАННЯ У ГІРНО-ШАХТНОЇ ПРОМИСЛОВОСТІ, КЛАС ТОЧНОСТІ-0. КРАЇНА ВИРОБНИЦТВА-РОСІЯ (RU). ТОРГІВЕЛЬНА МАРКА-6ГПЗ. ВИРОБНИК: ЗАТ "6ГПЗ".</v>
          </cell>
          <cell r="F21">
            <v>80909</v>
          </cell>
        </row>
        <row r="22">
          <cell r="A22">
            <v>871699</v>
          </cell>
          <cell r="D22">
            <v>23602486</v>
          </cell>
          <cell r="E22" t="str">
            <v>1-ПІДШИПНИКИ СТАЛЕВІ КУЛЬКОВІ РАДІАЛЬНІ З ЗОВНІШНИМ ДІАМЕТРОМ БІЛЬШ НІЖ 30мм, ГОСТ520-2011, ТИП: 6-228/6228-22шт, ВНУТР.ДІАМ.-140мм, ЗОВНІШ.ДІАМ.-250мм, ЗАВШИРКИ-42мм; 66322Л/7322-13шт, ВНУТР.ДІАМ.-110мм, ЗОВНІШ.ДІАМ.-240мм, ЗАВШИРКИ-50мм; 6-346330Л/7330/DT-2шт, ВНУТР.ДІАМ.-150мм, ЗОВНІШ.ДІАМ.-320мм, ЗАВШИРКИ-130мм; 8216/51216-10шт, ВНУТР.ДІАМ.-80мм, ЗОВНІШ.ДІАМ.-115мм, ЗАВШИРКИ-28мм; 8244Л/51244-2шт, ВНУТР.ДІАМ.-220мм, ЗОВНІШ.ДІАМ.-300мм, ЗАВШИРКИ-63мм; 180204АС17/6204 2RS-200шт, ВНУТР.ДІАМ.-20мм, ЗОВНІШ.ДІАМ.-47мм, ЗАВШИРКИ-14мм; 8117/51117-20шт, ВНУТР.ДІАМ.-85мм, ЗОВНІШ.ДІАМ.-110мм, ЗАВШИРКИ-19мм; 8122/51122-10шт, ВНУТР.ДІАМ.-110мм, ЗОВНІШ.ДІАМ.-145мм, ЗАВШИРКИ-25мм. ВИГОТОВЛЕНІ ЗІ СТАЛІ ШХ 15 ДЛЯ ВИКОРИСТАННЯ У ГІРНО-ШАХТНОЇ ПРОМИСЛОВОСТІ, КЛАС ТОЧНОСТІ-0. КРАЇНА ВИРОБНИЦТВА-РОСІЯ (RU). ТОРГІВЕЛЬНА МАРКА-6ГПЗ. ВИРОБНИК: ЗАТ "6ГПЗ".</v>
          </cell>
          <cell r="F22">
            <v>46379</v>
          </cell>
        </row>
        <row r="23">
          <cell r="A23">
            <v>879447</v>
          </cell>
          <cell r="D23">
            <v>23602486</v>
          </cell>
          <cell r="E23" t="str">
            <v>1-ПІДШИПНИКИ СТАЛЕВІ РОЛИКОВІ КОНІЧНІ, ГОСТ520-2011, ТИП: 2097144М/(-----)-8шт, ВНУТР.ДІАМ.-220мм, ЗОВНІШ.ДІАМ.-340мм, ЗАВШИРКИ-130/165мм; 2097732М/(-----)-4шт, ВНУТР.ДІАМ.-160мм, ЗОВНІШ.ДІАМ.-270мм, ЗАВШИРКИ-120/150мм; 2097960М/(-----)-4шт, ВНУТР.ДІАМ.-300мм, ЗОВНІШ.ДІАМ.-420мм, ЗАВШИРКИ-128/160мм; 2097968М/(-----)-4шт, ВНУТР.ДІАМ.-340мм, ЗОВНІШ.ДІАМ.-460мм, ЗАВШИРКИ-128/160мм; 7620А/32320-2шт, ВНУТР.ДІАМ.-100мм, ЗОВНІШ.ДІАМ.-215мм, ЗАВШИРКИ-77.5мм; 7310А/30310-200шт, ВНУТР.ДІАМ.-50мм, ЗОВНІШ.ДІАМ.-110мм, ЗАВШИРКИ-29.5мм; 2097152М/(-----)-2шт, ВНУТР.ДІАМ.-260мм, ЗОВНІШ.ДІАМ.-400мм, ЗАВШИРКИ-146/186мм; 7220А/30220-16шт, ВНУТР.ДІАМ.-100мм, ЗОВНІШ.ДІАМ.-180мм, ЗАВШИРКИ-37мм. ВИГОТОВЛЕНІ ЗІ СТАЛІ ШХ 15 ДЛЯ ВИКОРИСТАННЯ У ГІРНО-ШАХТНОЇ ПРОМИСЛОВОСТІ, КЛАС ТОЧНОСТІ-0. КРАЇНА ВИРОБНИЦТВА-РОСІЯ (RU). ТОРГІВЕЛЬНА МАРКА-6ГПЗ. ВИРОБНИК: ЗАТ "6ГПЗ".</v>
          </cell>
          <cell r="F23">
            <v>145875</v>
          </cell>
        </row>
        <row r="24">
          <cell r="A24">
            <v>1527258</v>
          </cell>
          <cell r="D24">
            <v>33010822</v>
          </cell>
          <cell r="E24" t="str">
            <v>1.Частини та пристрої до автомобілів. Ча стини зчеплення,не для промислового  скла дання моторних транспортних засобів, до а/м (вантажопідйомністю менш  75тонн): корзина зчеплення: SZC509-1шт, SZC560-1шт, диск зчеплення: HCD015U-2шт,  HCD801U-2шт, MBD006U-2шт, MBD081U-1шт, MZD004U-1шт, MZD050U-1шт, NSD070U-4шт,  NSD129U-2шт, SZD020U-1шт, TYD129U-1шт, комплект зчеплення SZS2051-1шт, диск  зчеплення: HYD103U-6шт, SZD043U-3шт, TYD035U-9шт, корзина зчеплення: SZC509-3шт,  SZC560-1шт, диск зчеплення: FJD013U-2шт, HCD801U-1шт, HYD103U-1шт, MBD006U-1шт,  MZD007US-1шт, NSD042U-2шт, NSD070U-5шт, NSD129U-2шт, SZD020U-2шт, TYD129U-3шт.  Виробник: Exedy Clutch Europe Ltd., торгівельна марка: Exedy.</v>
          </cell>
          <cell r="F24">
            <v>15668</v>
          </cell>
        </row>
        <row r="25">
          <cell r="A25">
            <v>1527260</v>
          </cell>
          <cell r="D25">
            <v>33010822</v>
          </cell>
          <cell r="E25" t="str">
            <v>1.Частини та пристрої до автомобілів. Ча стини зчеплення,не для промислового  скла дання моторних транспортних засобів, до а/м (вантажопідйомністю менш  75тонн): муфта вимкнення зчеплення: BRG438-2шт, BRG441-5шт, BRG442-3шт,  BRG472-1шт, BRG708-5шт, BRG709-2шт, BRG729-4шт, BRG816-2шт, BRG820-2шт,  BRG833-2шт, BRG851-3шт, BRG852-2шт, BRG871-1шт, BRG907-1шт, BRG938-2шт, корзина  зчеплення: HCC530-2шт, HCC541-1шт, HCC543-1шт, MZC636-1шт, NSC619-2шт,  SZC512-2шт, TYC534-2шт, TYC612-1шт, ISC572-2шт, диск зчеплення: HCD035U-2шт,  MBD064U-1шт, MBD100-1шт, MZD014U-1шт, NSD152-1шт, NSD156-1шт, SZD065U-1шт,  TYD123U-3шт, комплект зчеплення: MBK2072-1шт, MBK2106-2шт, MZK2080-2шт,  MZK2083-2шт, MZK2084-1шт, MZK2113-2шт, NSK2091-2шт, NSS2198-2шт, SZK2012-1шт,  муфта вимкнення зчеплення BRG923-1шт, корзина зчеплення: HCC541-2шт, MBC633-1шт,  диск зчеплення: HCD035U-3шт, TYD122U-1шт, муфта вимкнення зчеплення:  BRG436-11шт, BRG438-2шт, BRG442-2шт, BRG472-2шт, BRG708-10шт, BRG709-2шт,  BRG718-1шт, BRG729-1шт, BRG851-2шт, BRG852-3шт, BRG856-2шт, BRG890-4шт,  BRG907-2шт, корзина зчеплення: FJC524-1шт, HCC530-1шт, HCC541-1шт, ISC572-2шт,  MZC636-2шт, MZC647-2шт, MZC647-2шт, NSC619-1шт, SZC512-1шт, диск зчеплення:  HCD035U-1шт, MBD034U-2шт, MBD063U-3шт, MZD105U-1шт, NSD099U-2шт, SZD065U-1шт,  TYD123U-1шт, комплект зчеплення: HCK2026-1шт, MZK2084-1шт, MZK2113-2шт,  MZS2114-2шт, NSK2091-1шт, SZK2012-2шт, SZK2014-1шт.  Виробник: Exedy Clutch Europe Ltd., торгівельна марка: Exedy.</v>
          </cell>
          <cell r="F25">
            <v>71518</v>
          </cell>
        </row>
        <row r="26">
          <cell r="A26">
            <v>2408702</v>
          </cell>
          <cell r="D26">
            <v>33010822</v>
          </cell>
          <cell r="E26" t="str">
            <v>1.Частини та пристрої до автомобілів. Ча стини зчеплення,не для промислового скла дання моторних транспортних засобів, до а/м (вантажопідйомністю менш 75тонн): комплект зчеплення: NSK2160-1шт, NSK2160-1шт. Виробник: Exedy Clutch Europe Ltd., торгівельна марка: Exedy.</v>
          </cell>
          <cell r="F26">
            <v>2473</v>
          </cell>
        </row>
        <row r="27">
          <cell r="A27">
            <v>2408880</v>
          </cell>
          <cell r="D27">
            <v>33010822</v>
          </cell>
          <cell r="E27" t="str">
            <v>1.Частини та пристрої до автомобілів. Ча стини зчеплення,не для промислового скла дання моторних транспортних засобів, до а/м (вантажопідйомністю менш 75тонн): корзина зчеплення SZC509-4шт, диск зчеплення: HYD103U-2шт, NSD129U-3шт, SZD020U-1шт, SZD042U-1шт, SZD043U-1шт, TYD129U-1шт, комплект зчеплення SZS2051-2шт, корзина зчеплення SZC509-2шт, диск зчеплення: FJD013U-10шт, HYD103U-3шт, MBD006U-1шт, MZD007US-1шт, NSD080U-1шт, NSD129U-2шт, SZD042U-3шт, SZD043U-2шт, TYD129U-3шт, комплект зчеплення SZS2051-2шт. Виробник: Exedy Clutch Europe Ltd., торгівельна марка: Exedy.</v>
          </cell>
          <cell r="F27">
            <v>14027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G8" sqref="G8"/>
    </sheetView>
  </sheetViews>
  <sheetFormatPr defaultRowHeight="15" x14ac:dyDescent="0.25"/>
  <cols>
    <col min="1" max="1" width="12.5703125" customWidth="1"/>
    <col min="2" max="2" width="16.140625" customWidth="1"/>
    <col min="3" max="3" width="16.71093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7" t="s">
        <v>22</v>
      </c>
    </row>
    <row r="2" spans="1:8" x14ac:dyDescent="0.25">
      <c r="A2" s="3" t="s">
        <v>5</v>
      </c>
      <c r="B2" s="4" t="s">
        <v>6</v>
      </c>
      <c r="C2" s="4" t="s">
        <v>7</v>
      </c>
      <c r="D2" s="4" t="s">
        <v>8</v>
      </c>
      <c r="E2" s="5">
        <v>24257.48</v>
      </c>
      <c r="F2">
        <f>SUMPRODUCT((C2=[1]Лист1!D$2:D$999)*(D2=[1]Лист1!E$2:E$999)*(E2=[1]Лист1!F$2:F$999)*[1]Лист1!A$2:A$999)</f>
        <v>1164557</v>
      </c>
      <c r="G2">
        <f>SUMIFS([1]Лист1!A$2:A$999,[1]Лист1!D$2:D$999,C2,[1]Лист1!E$2:E$999,D2,[1]Лист1!F$2:F$999,E2)</f>
        <v>1164557</v>
      </c>
      <c r="H2">
        <f>LEN(D2)</f>
        <v>141</v>
      </c>
    </row>
    <row r="3" spans="1:8" x14ac:dyDescent="0.25">
      <c r="A3" s="3" t="s">
        <v>5</v>
      </c>
      <c r="B3" s="4" t="s">
        <v>6</v>
      </c>
      <c r="C3" s="4" t="s">
        <v>7</v>
      </c>
      <c r="D3" s="4" t="s">
        <v>9</v>
      </c>
      <c r="E3" s="5">
        <v>8185.93</v>
      </c>
      <c r="F3">
        <f>SUMPRODUCT((C3=[1]Лист1!D$2:D$999)*(D3=[1]Лист1!E$2:E$999)*(E3=[1]Лист1!F$2:F$999)*[1]Лист1!A$2:A$999)</f>
        <v>1175525</v>
      </c>
      <c r="G3">
        <f>SUMIFS([1]Лист1!A$2:A$999,[1]Лист1!D$2:D$999,C3,[1]Лист1!E$2:E$999,D3,[1]Лист1!F$2:F$999,E3)</f>
        <v>1175525</v>
      </c>
      <c r="H3">
        <f t="shared" ref="H3:H11" si="0">LEN(D3)</f>
        <v>163</v>
      </c>
    </row>
    <row r="4" spans="1:8" x14ac:dyDescent="0.25">
      <c r="A4" s="3" t="s">
        <v>5</v>
      </c>
      <c r="B4" s="4" t="s">
        <v>6</v>
      </c>
      <c r="C4" s="4" t="s">
        <v>7</v>
      </c>
      <c r="D4" s="4" t="s">
        <v>10</v>
      </c>
      <c r="E4" s="5">
        <v>1277.08</v>
      </c>
      <c r="F4">
        <f>SUMPRODUCT((C4=[1]Лист1!D$2:D$999)*(D4=[1]Лист1!E$2:E$999)*(E4=[1]Лист1!F$2:F$999)*[1]Лист1!A$2:A$999)</f>
        <v>1178854</v>
      </c>
      <c r="G4">
        <f>SUMIFS([1]Лист1!A$2:A$999,[1]Лист1!D$2:D$999,C4,[1]Лист1!E$2:E$999,D4,[1]Лист1!F$2:F$999,E4)</f>
        <v>1178854</v>
      </c>
      <c r="H4">
        <f t="shared" si="0"/>
        <v>53</v>
      </c>
    </row>
    <row r="5" spans="1:8" x14ac:dyDescent="0.25">
      <c r="A5" s="3" t="s">
        <v>5</v>
      </c>
      <c r="B5" s="4" t="s">
        <v>6</v>
      </c>
      <c r="C5" s="4" t="s">
        <v>7</v>
      </c>
      <c r="D5" s="4" t="s">
        <v>11</v>
      </c>
      <c r="E5" s="5">
        <v>24.08</v>
      </c>
      <c r="F5">
        <f>SUMPRODUCT((C5=[1]Лист1!D$2:D$999)*(D5=[1]Лист1!E$2:E$999)*(E5=[1]Лист1!F$2:F$999)*[1]Лист1!A$2:A$999)</f>
        <v>1222895</v>
      </c>
      <c r="G5">
        <f>SUMIFS([1]Лист1!A$2:A$999,[1]Лист1!D$2:D$999,C5,[1]Лист1!E$2:E$999,D5,[1]Лист1!F$2:F$999,E5)</f>
        <v>1222895</v>
      </c>
      <c r="H5">
        <f t="shared" si="0"/>
        <v>53</v>
      </c>
    </row>
    <row r="6" spans="1:8" x14ac:dyDescent="0.25">
      <c r="A6" s="3" t="s">
        <v>5</v>
      </c>
      <c r="B6" s="4" t="s">
        <v>6</v>
      </c>
      <c r="C6" s="4" t="s">
        <v>7</v>
      </c>
      <c r="D6" s="4" t="s">
        <v>12</v>
      </c>
      <c r="E6" s="5">
        <v>1200.45</v>
      </c>
      <c r="F6">
        <f>SUMPRODUCT((C6=[1]Лист1!D$2:D$999)*(D6=[1]Лист1!E$2:E$999)*(E6=[1]Лист1!F$2:F$999)*[1]Лист1!A$2:A$999)</f>
        <v>1240447</v>
      </c>
      <c r="G6">
        <f>SUMIFS([1]Лист1!A$2:A$999,[1]Лист1!D$2:D$999,C6,[1]Лист1!E$2:E$999,D6,[1]Лист1!F$2:F$999,E6)</f>
        <v>1240447</v>
      </c>
      <c r="H6">
        <f t="shared" si="0"/>
        <v>144</v>
      </c>
    </row>
    <row r="7" spans="1:8" x14ac:dyDescent="0.25">
      <c r="A7" s="3" t="s">
        <v>5</v>
      </c>
      <c r="B7" s="4" t="s">
        <v>6</v>
      </c>
      <c r="C7" s="4" t="s">
        <v>7</v>
      </c>
      <c r="D7" s="4" t="s">
        <v>13</v>
      </c>
      <c r="E7" s="5">
        <v>79.61</v>
      </c>
      <c r="F7">
        <f>SUMPRODUCT((C7=[1]Лист1!D$2:D$999)*(D7=[1]Лист1!E$2:E$999)*(E7=[1]Лист1!F$2:F$999)*[1]Лист1!A$2:A$999)</f>
        <v>1249265</v>
      </c>
      <c r="G7">
        <f>SUMIFS([1]Лист1!A$2:A$999,[1]Лист1!D$2:D$999,C7,[1]Лист1!E$2:E$999,D7,[1]Лист1!F$2:F$999,E7)</f>
        <v>1249265</v>
      </c>
      <c r="H7">
        <f t="shared" si="0"/>
        <v>142</v>
      </c>
    </row>
    <row r="8" spans="1:8" x14ac:dyDescent="0.25">
      <c r="A8" t="s">
        <v>14</v>
      </c>
      <c r="B8" t="s">
        <v>15</v>
      </c>
      <c r="C8">
        <v>23602486</v>
      </c>
      <c r="D8" t="s">
        <v>16</v>
      </c>
      <c r="E8" s="6">
        <v>80909</v>
      </c>
      <c r="F8">
        <f>SUMPRODUCT((C8=[1]Лист1!D$2:D$999)*(D8=[1]Лист1!E$2:E$999)*(E8=[1]Лист1!F$2:F$999)*[1]Лист1!A$2:A$999)</f>
        <v>871633</v>
      </c>
      <c r="G8">
        <f>SUMIFS([1]Лист1!A$2:A$999,[1]Лист1!D$2:D$999,--C8&amp;"",[1]Лист1!E$2:E$999,D8,[1]Лист1!F$2:F$999,E8)</f>
        <v>0</v>
      </c>
      <c r="H8">
        <f t="shared" si="0"/>
        <v>1704</v>
      </c>
    </row>
    <row r="9" spans="1:8" x14ac:dyDescent="0.25">
      <c r="A9" t="s">
        <v>14</v>
      </c>
      <c r="B9" t="s">
        <v>15</v>
      </c>
      <c r="C9">
        <v>23602486</v>
      </c>
      <c r="D9" t="s">
        <v>17</v>
      </c>
      <c r="E9" s="6">
        <v>46379</v>
      </c>
      <c r="F9">
        <f>SUMPRODUCT((C9=[1]Лист1!D$2:D$999)*(D9=[1]Лист1!E$2:E$999)*(E9=[1]Лист1!F$2:F$999)*[1]Лист1!A$2:A$999)</f>
        <v>871699</v>
      </c>
      <c r="G9">
        <f>SUMIFS([1]Лист1!A$2:A$999,[1]Лист1!D$2:D$999,C9,[1]Лист1!E$2:E$999,D9,[1]Лист1!F$2:F$999,E9)</f>
        <v>0</v>
      </c>
      <c r="H9">
        <f t="shared" si="0"/>
        <v>847</v>
      </c>
    </row>
    <row r="10" spans="1:8" x14ac:dyDescent="0.25">
      <c r="A10" t="s">
        <v>18</v>
      </c>
      <c r="B10" t="s">
        <v>19</v>
      </c>
      <c r="C10">
        <v>33010822</v>
      </c>
      <c r="D10" t="s">
        <v>20</v>
      </c>
      <c r="E10" s="6">
        <v>71518</v>
      </c>
      <c r="F10">
        <f>SUMPRODUCT((C10=[1]Лист1!D$2:D$999)*(D10=[1]Лист1!E$2:E$999)*(E10=[1]Лист1!F$2:F$999)*[1]Лист1!A$2:A$999)</f>
        <v>1527260</v>
      </c>
      <c r="G10">
        <f>SUMIFS([1]Лист1!A$2:A$999,[1]Лист1!D$2:D$999,C10,[1]Лист1!E$2:E$999,D10,[1]Лист1!F$2:F$999,E10)</f>
        <v>0</v>
      </c>
      <c r="H10">
        <f t="shared" si="0"/>
        <v>1481</v>
      </c>
    </row>
    <row r="11" spans="1:8" x14ac:dyDescent="0.25">
      <c r="A11" t="s">
        <v>18</v>
      </c>
      <c r="B11" t="s">
        <v>19</v>
      </c>
      <c r="C11">
        <v>33010822</v>
      </c>
      <c r="D11" t="s">
        <v>21</v>
      </c>
      <c r="E11" s="6">
        <v>2473</v>
      </c>
      <c r="F11">
        <f>SUMPRODUCT((C11=[1]Лист1!D$2:D$999)*(D11=[1]Лист1!E$2:E$999)*(E11=[1]Лист1!F$2:F$999)*[1]Лист1!A$2:A$999)</f>
        <v>2408702</v>
      </c>
      <c r="G11">
        <f>SUMIFS([1]Лист1!A$2:A$999,[1]Лист1!D$2:D$999,C11,[1]Лист1!E$2:E$999,D11,[1]Лист1!F$2:F$999,E11)</f>
        <v>0</v>
      </c>
      <c r="H11">
        <f t="shared" si="0"/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Десненко Галина Владимировна</dc:creator>
  <cp:lastModifiedBy>_Boroda_</cp:lastModifiedBy>
  <dcterms:created xsi:type="dcterms:W3CDTF">2015-07-08T08:27:17Z</dcterms:created>
  <dcterms:modified xsi:type="dcterms:W3CDTF">2015-07-08T08:49:36Z</dcterms:modified>
</cp:coreProperties>
</file>