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52511"/>
</workbook>
</file>

<file path=xl/calcChain.xml><?xml version="1.0" encoding="utf-8"?>
<calcChain xmlns="http://schemas.openxmlformats.org/spreadsheetml/2006/main">
  <c r="M28" i="2" l="1" a="1"/>
  <c r="M28" i="2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D32" i="2" a="1"/>
  <c r="D32" i="2"/>
  <c r="D33" i="2" a="1"/>
  <c r="D33" i="2"/>
  <c r="D34" i="2" a="1"/>
  <c r="D34" i="2"/>
  <c r="D35" i="2" a="1"/>
  <c r="D35" i="2"/>
  <c r="D36" i="2" a="1"/>
  <c r="D36" i="2"/>
  <c r="D37" i="2" a="1"/>
  <c r="D37" i="2"/>
  <c r="D38" i="2" a="1"/>
  <c r="D38" i="2"/>
  <c r="D39" i="2" a="1"/>
  <c r="D39" i="2"/>
  <c r="D40" i="2" a="1"/>
  <c r="D40" i="2"/>
  <c r="D41" i="2" a="1"/>
  <c r="D41" i="2"/>
  <c r="D42" i="2" a="1"/>
  <c r="D42" i="2"/>
  <c r="D43" i="2" a="1"/>
  <c r="D43" i="2"/>
  <c r="D44" i="2" a="1"/>
  <c r="D44" i="2"/>
  <c r="D45" i="2" a="1"/>
  <c r="D45" i="2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B11" i="2" l="1" a="1"/>
  <c r="B11" i="2" s="1"/>
  <c r="B8" i="2" a="1"/>
  <c r="B8" i="2" s="1"/>
  <c r="B7" i="2" a="1"/>
  <c r="B7" i="2" s="1"/>
  <c r="B10" i="2" a="1"/>
  <c r="B10" i="2" s="1"/>
  <c r="B13" i="2" a="1"/>
  <c r="B13" i="2" s="1"/>
  <c r="D11" i="2" a="1"/>
  <c r="D11" i="2" s="1"/>
  <c r="D8" i="2" a="1"/>
  <c r="D8" i="2" s="1"/>
  <c r="D7" i="2" a="1"/>
  <c r="D7" i="2" s="1"/>
  <c r="D10" i="2" a="1"/>
  <c r="D10" i="2" s="1"/>
  <c r="D13" i="2" a="1"/>
  <c r="D13" i="2" s="1"/>
  <c r="D9" i="2" a="1"/>
  <c r="D9" i="2" s="1"/>
  <c r="D12" i="2" a="1"/>
  <c r="D12" i="2" s="1"/>
  <c r="B12" i="2" a="1"/>
  <c r="B12" i="2" s="1"/>
  <c r="B9" i="2" l="1" a="1"/>
  <c r="B9" i="2" s="1"/>
</calcChain>
</file>

<file path=xl/sharedStrings.xml><?xml version="1.0" encoding="utf-8"?>
<sst xmlns="http://schemas.openxmlformats.org/spreadsheetml/2006/main" count="110" uniqueCount="67">
  <si>
    <t>931023????????</t>
  </si>
  <si>
    <t>ВГБЛ 3 "Победа"  код 108, коммерческое наименование "Крестики нолики"</t>
  </si>
  <si>
    <t>107001????????</t>
  </si>
  <si>
    <t>ВГБЛ 3 "Победа" код 107, коммерческое наимнование  "Гороскоп"</t>
  </si>
  <si>
    <t>931007????????</t>
  </si>
  <si>
    <t>201001????????</t>
  </si>
  <si>
    <t>ВГБЛ 4 "Победа"  код  201, коммерческое наименование  "Спринт Лото"</t>
  </si>
  <si>
    <t>201002????????</t>
  </si>
  <si>
    <t>932000????????</t>
  </si>
  <si>
    <t>932010????????</t>
  </si>
  <si>
    <t>105001????????</t>
  </si>
  <si>
    <t>ВГБЛ 4 "Победа"  код 105, коммерческое наименование"Чемпион"</t>
  </si>
  <si>
    <t>931002????????</t>
  </si>
  <si>
    <t>116001????????</t>
  </si>
  <si>
    <t>ВГБЛ 5 "Победа"  код 116, коммерческое наименование "Бинго"</t>
  </si>
  <si>
    <t>190010????????</t>
  </si>
  <si>
    <t>ВГБЛ 6 "Победа"   код  019, коммерческое наименование  "50/50"</t>
  </si>
  <si>
    <t>930005????????</t>
  </si>
  <si>
    <t>200010????????</t>
  </si>
  <si>
    <t>ВГБЛ 6 "Победа"  код 020, коммерческое наименование  "Стрелок"</t>
  </si>
  <si>
    <t>930001????????</t>
  </si>
  <si>
    <t>106001????????</t>
  </si>
  <si>
    <t>ВГБЛ 7 "Победа"  код 106, коммерческое наименование  "Золотая лихорадка"</t>
  </si>
  <si>
    <t>931012????????</t>
  </si>
  <si>
    <t>931021????????</t>
  </si>
  <si>
    <t>932014????????</t>
  </si>
  <si>
    <t>ВГБЛ 7 "Победа", код 932,  коммерческое наименование  "Русский Спринт"</t>
  </si>
  <si>
    <t>931013????????</t>
  </si>
  <si>
    <t>931008????????</t>
  </si>
  <si>
    <t>108001????????</t>
  </si>
  <si>
    <t>ВГБЛ 3 "Победа"   код 203, коммерческое наименование  "Путешествие"</t>
  </si>
  <si>
    <t>93202407??????</t>
  </si>
  <si>
    <t>932009????????</t>
  </si>
  <si>
    <t>203002????????</t>
  </si>
  <si>
    <t>203001????????</t>
  </si>
  <si>
    <t>ВГБЛ 3  "Победа" код 109, коммерческое наименование "Скачки"</t>
  </si>
  <si>
    <t>931011????????</t>
  </si>
  <si>
    <t>109001????????</t>
  </si>
  <si>
    <t>ВГБЛ 2 "Победа",код 931,  коммерческое наименование  "70 лет Великой Победы"</t>
  </si>
  <si>
    <t>931019????????</t>
  </si>
  <si>
    <t>ВГБЛ 2 "Победа"  код 113, коммерческое наименование  "Автокуш"</t>
  </si>
  <si>
    <t>931003????????</t>
  </si>
  <si>
    <t>113001????????</t>
  </si>
  <si>
    <t>ВГБЛ 2 "Победа"  код 112, коммерческое наименование  "Большое путешествие"</t>
  </si>
  <si>
    <t>112001????????</t>
  </si>
  <si>
    <t>ВГБЛ 2 "Победа"  код 111, коммерческое наименование  "Кроссворд"</t>
  </si>
  <si>
    <t>111001????????</t>
  </si>
  <si>
    <t>ВГБЛ 2 "Победа"  код 110, коммерческое наименование  "6 из 36"</t>
  </si>
  <si>
    <t>110001????????</t>
  </si>
  <si>
    <t>ВГБЛ 1 "Победа" код 118, коммерческое наименование  "СуперАвтокуш"</t>
  </si>
  <si>
    <t>118001????????</t>
  </si>
  <si>
    <t>ВГБЛ 1 "Победа"  код 220, коммерческое наименование  "10 звезд"</t>
  </si>
  <si>
    <t>930006????????</t>
  </si>
  <si>
    <t>220010????????</t>
  </si>
  <si>
    <t>ВГБЛ 1 "Победа"  код 117 , коммерческое наименование "Русское казино"</t>
  </si>
  <si>
    <t>117001????????</t>
  </si>
  <si>
    <t>ВГБЛ 1 "Победа"  код 115, коммерческое наименование "Морской бой"</t>
  </si>
  <si>
    <t>931004????????</t>
  </si>
  <si>
    <t>115001????????</t>
  </si>
  <si>
    <t>Дата</t>
  </si>
  <si>
    <t>.</t>
  </si>
  <si>
    <t>Очистить табличку Ctrl + Z</t>
  </si>
  <si>
    <t>Итого</t>
  </si>
  <si>
    <t>Номер</t>
  </si>
  <si>
    <t>Сумма</t>
  </si>
  <si>
    <t>Название</t>
  </si>
  <si>
    <t>Полное название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</si>
</sst>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B050"/>
      <name val="Calibri"/>
      <family val="2"/>
      <charset val="204"/>
      <scheme val="minor"/>
    </font>
    <font>
      <sz val="11"/>
      <color rgb="FF7030A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4"/>
      </left>
      <right style="thin">
        <color theme="4"/>
      </right>
      <top style="medium">
        <color theme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1"/>
      </top>
      <bottom style="thin">
        <color theme="1"/>
      </bottom>
      <diagonal/>
    </border>
    <border>
      <left style="thin">
        <color theme="4"/>
      </left>
      <right style="thin">
        <color theme="1"/>
      </right>
      <top style="medium">
        <color theme="1"/>
      </top>
      <bottom style="thin">
        <color theme="4"/>
      </bottom>
      <diagonal/>
    </border>
    <border>
      <left style="thin">
        <color theme="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tted">
        <color rgb="FFC00000"/>
      </left>
      <right style="dotted">
        <color rgb="FFC00000"/>
      </right>
      <top style="dotted">
        <color rgb="FFC00000"/>
      </top>
      <bottom style="dotted">
        <color rgb="FFC00000"/>
      </bottom>
      <diagonal/>
    </border>
  </borders>
  <cellStyleXfs count="3">
    <xf numFmtId="0" fontId="0" fillId="0" borderId="0"/>
    <xf numFmtId="0" fontId="6" fillId="0" borderId="0" applyFill="0" applyBorder="0" applyAlignment="0"/>
    <xf numFmtId="164" fontId="3" fillId="0" borderId="0" applyFont="0" applyFill="0" applyBorder="0" applyAlignment="0"/>
  </cellStyleXfs>
  <cellXfs count="75">
    <xf numFmtId="0" fontId="0" fillId="0" borderId="0" xfId="0"/>
    <xf numFmtId="0" fontId="0" fillId="0" borderId="0" xfId="0" applyBorder="1"/>
    <xf numFmtId="0" fontId="0" fillId="0" borderId="0" xfId="0" applyNumberFormat="1" applyBorder="1"/>
    <xf numFmtId="0" fontId="6" fillId="0" borderId="0" xfId="1"/>
    <xf numFmtId="164" fontId="0" fillId="0" borderId="0" xfId="2" applyFont="1"/>
    <xf numFmtId="164" fontId="0" fillId="0" borderId="3" xfId="2" applyFont="1" applyBorder="1"/>
    <xf numFmtId="164" fontId="0" fillId="0" borderId="0" xfId="2" applyFont="1" applyBorder="1"/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 applyAlignment="1">
      <alignment horizontal="center" vertical="top"/>
    </xf>
    <xf numFmtId="0" fontId="5" fillId="5" borderId="2" xfId="0" applyFont="1" applyFill="1" applyBorder="1" applyAlignment="1">
      <alignment horizontal="center" vertical="top"/>
    </xf>
    <xf numFmtId="0" fontId="6" fillId="0" borderId="0" xfId="0" applyFont="1"/>
    <xf numFmtId="0" fontId="0" fillId="2" borderId="6" xfId="0" applyFill="1" applyBorder="1"/>
    <xf numFmtId="0" fontId="0" fillId="2" borderId="7" xfId="0" applyFill="1" applyBorder="1"/>
    <xf numFmtId="0" fontId="0" fillId="3" borderId="5" xfId="0" applyFill="1" applyBorder="1"/>
    <xf numFmtId="0" fontId="0" fillId="2" borderId="8" xfId="0" applyFill="1" applyBorder="1"/>
    <xf numFmtId="0" fontId="0" fillId="3" borderId="7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9" xfId="0" applyFill="1" applyBorder="1"/>
    <xf numFmtId="0" fontId="0" fillId="2" borderId="12" xfId="0" applyFill="1" applyBorder="1"/>
    <xf numFmtId="0" fontId="0" fillId="3" borderId="11" xfId="0" applyFill="1" applyBorder="1"/>
    <xf numFmtId="0" fontId="0" fillId="2" borderId="9" xfId="0" applyFill="1" applyBorder="1"/>
    <xf numFmtId="0" fontId="4" fillId="5" borderId="8" xfId="0" applyFont="1" applyFill="1" applyBorder="1" applyAlignment="1">
      <alignment horizontal="center" vertical="top"/>
    </xf>
    <xf numFmtId="0" fontId="4" fillId="5" borderId="12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justify"/>
    </xf>
    <xf numFmtId="0" fontId="0" fillId="0" borderId="0" xfId="0" applyNumberFormat="1"/>
    <xf numFmtId="0" fontId="2" fillId="0" borderId="3" xfId="0" applyFont="1" applyBorder="1" applyAlignment="1">
      <alignment horizontal="justify"/>
    </xf>
    <xf numFmtId="0" fontId="0" fillId="4" borderId="4" xfId="0" applyFont="1" applyFill="1" applyBorder="1" applyAlignment="1">
      <alignment horizontal="justify"/>
    </xf>
    <xf numFmtId="0" fontId="1" fillId="4" borderId="15" xfId="0" applyFont="1" applyFill="1" applyBorder="1" applyAlignment="1">
      <alignment horizontal="justify"/>
    </xf>
    <xf numFmtId="0" fontId="1" fillId="0" borderId="17" xfId="0" applyFont="1" applyBorder="1" applyAlignment="1">
      <alignment horizontal="justify"/>
    </xf>
    <xf numFmtId="0" fontId="0" fillId="4" borderId="17" xfId="0" applyFont="1" applyFill="1" applyBorder="1" applyAlignment="1">
      <alignment horizontal="justify"/>
    </xf>
    <xf numFmtId="1" fontId="7" fillId="0" borderId="0" xfId="0" applyNumberFormat="1" applyFont="1" applyAlignment="1">
      <alignment horizontal="justify"/>
    </xf>
    <xf numFmtId="0" fontId="7" fillId="0" borderId="4" xfId="0" applyFont="1" applyBorder="1" applyAlignment="1">
      <alignment horizontal="justify"/>
    </xf>
    <xf numFmtId="0" fontId="7" fillId="0" borderId="4" xfId="0" applyFont="1" applyBorder="1"/>
    <xf numFmtId="0" fontId="7" fillId="0" borderId="14" xfId="0" applyFont="1" applyBorder="1" applyAlignment="1">
      <alignment horizontal="justify"/>
    </xf>
    <xf numFmtId="1" fontId="7" fillId="0" borderId="0" xfId="0" applyNumberFormat="1" applyFont="1" applyBorder="1" applyAlignment="1">
      <alignment horizontal="justify"/>
    </xf>
    <xf numFmtId="0" fontId="7" fillId="0" borderId="14" xfId="0" applyFont="1" applyBorder="1"/>
    <xf numFmtId="0" fontId="5" fillId="5" borderId="13" xfId="0" applyFont="1" applyFill="1" applyBorder="1" applyAlignment="1">
      <alignment horizontal="center" vertical="top"/>
    </xf>
    <xf numFmtId="0" fontId="1" fillId="4" borderId="18" xfId="0" applyFont="1" applyFill="1" applyBorder="1"/>
    <xf numFmtId="0" fontId="1" fillId="0" borderId="19" xfId="0" applyFont="1" applyBorder="1"/>
    <xf numFmtId="0" fontId="0" fillId="4" borderId="19" xfId="0" applyFont="1" applyFill="1" applyBorder="1"/>
    <xf numFmtId="0" fontId="8" fillId="6" borderId="20" xfId="0" applyFont="1" applyFill="1" applyBorder="1" applyAlignment="1">
      <alignment horizontal="center" vertical="center"/>
    </xf>
    <xf numFmtId="0" fontId="9" fillId="0" borderId="3" xfId="0" applyNumberFormat="1" applyFont="1" applyBorder="1"/>
    <xf numFmtId="1" fontId="9" fillId="0" borderId="3" xfId="0" applyNumberFormat="1" applyFont="1" applyBorder="1" applyAlignment="1">
      <alignment horizontal="justify"/>
    </xf>
    <xf numFmtId="0" fontId="9" fillId="0" borderId="3" xfId="0" applyFont="1" applyBorder="1"/>
    <xf numFmtId="0" fontId="9" fillId="0" borderId="0" xfId="0" applyNumberFormat="1" applyFont="1"/>
    <xf numFmtId="1" fontId="9" fillId="0" borderId="0" xfId="0" applyNumberFormat="1" applyFont="1" applyAlignment="1">
      <alignment horizontal="justify"/>
    </xf>
    <xf numFmtId="0" fontId="9" fillId="0" borderId="4" xfId="0" applyFont="1" applyBorder="1"/>
    <xf numFmtId="0" fontId="9" fillId="0" borderId="0" xfId="0" applyNumberFormat="1" applyFont="1" applyBorder="1"/>
    <xf numFmtId="1" fontId="9" fillId="4" borderId="0" xfId="0" applyNumberFormat="1" applyFont="1" applyFill="1" applyBorder="1"/>
    <xf numFmtId="0" fontId="9" fillId="4" borderId="4" xfId="0" applyFont="1" applyFill="1" applyBorder="1"/>
    <xf numFmtId="1" fontId="9" fillId="0" borderId="0" xfId="0" applyNumberFormat="1" applyFont="1" applyBorder="1" applyAlignment="1">
      <alignment horizontal="justify"/>
    </xf>
    <xf numFmtId="1" fontId="9" fillId="4" borderId="15" xfId="0" applyNumberFormat="1" applyFont="1" applyFill="1" applyBorder="1" applyAlignment="1">
      <alignment horizontal="justify"/>
    </xf>
    <xf numFmtId="1" fontId="9" fillId="0" borderId="16" xfId="0" applyNumberFormat="1" applyFont="1" applyBorder="1" applyAlignment="1">
      <alignment horizontal="justify"/>
    </xf>
    <xf numFmtId="1" fontId="9" fillId="4" borderId="16" xfId="0" applyNumberFormat="1" applyFont="1" applyFill="1" applyBorder="1"/>
    <xf numFmtId="0" fontId="9" fillId="7" borderId="3" xfId="0" applyNumberFormat="1" applyFont="1" applyFill="1" applyBorder="1"/>
    <xf numFmtId="0" fontId="9" fillId="7" borderId="0" xfId="0" applyNumberFormat="1" applyFont="1" applyFill="1" applyBorder="1"/>
    <xf numFmtId="0" fontId="9" fillId="0" borderId="0" xfId="0" applyFont="1"/>
    <xf numFmtId="1" fontId="9" fillId="0" borderId="0" xfId="0" applyNumberFormat="1" applyFont="1"/>
    <xf numFmtId="0" fontId="11" fillId="0" borderId="0" xfId="0" applyNumberFormat="1" applyFont="1"/>
    <xf numFmtId="1" fontId="11" fillId="0" borderId="0" xfId="0" applyNumberFormat="1" applyFont="1" applyAlignment="1">
      <alignment horizontal="justify"/>
    </xf>
    <xf numFmtId="0" fontId="12" fillId="0" borderId="4" xfId="0" applyFont="1" applyBorder="1"/>
    <xf numFmtId="0" fontId="11" fillId="0" borderId="0" xfId="0" applyFont="1"/>
    <xf numFmtId="1" fontId="11" fillId="0" borderId="0" xfId="0" applyNumberFormat="1" applyFont="1"/>
    <xf numFmtId="0" fontId="10" fillId="0" borderId="0" xfId="0" applyNumberFormat="1" applyFont="1" applyBorder="1"/>
    <xf numFmtId="1" fontId="10" fillId="0" borderId="0" xfId="0" applyNumberFormat="1" applyFont="1" applyBorder="1" applyAlignment="1">
      <alignment horizontal="justify"/>
    </xf>
    <xf numFmtId="0" fontId="10" fillId="0" borderId="4" xfId="0" applyFont="1" applyBorder="1"/>
    <xf numFmtId="0" fontId="10" fillId="0" borderId="0" xfId="0" applyFont="1"/>
    <xf numFmtId="1" fontId="10" fillId="0" borderId="0" xfId="0" applyNumberFormat="1" applyFont="1"/>
    <xf numFmtId="0" fontId="13" fillId="0" borderId="0" xfId="0" applyNumberFormat="1" applyFont="1" applyBorder="1"/>
    <xf numFmtId="1" fontId="13" fillId="0" borderId="0" xfId="0" applyNumberFormat="1" applyFont="1" applyBorder="1" applyAlignment="1">
      <alignment horizontal="justify"/>
    </xf>
    <xf numFmtId="0" fontId="13" fillId="0" borderId="4" xfId="0" applyFont="1" applyBorder="1"/>
    <xf numFmtId="0" fontId="13" fillId="0" borderId="0" xfId="0" applyFont="1"/>
    <xf numFmtId="1" fontId="13" fillId="0" borderId="0" xfId="0" applyNumberFormat="1" applyFont="1"/>
  </cellXfs>
  <cellStyles count="3">
    <cellStyle name="Обычный" xfId="0" builtinId="0"/>
    <cellStyle name="Показ" xfId="1"/>
    <cellStyle name="Секрет" xfId="2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justify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justify" vertical="bottom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  <dxf>
      <border outline="0">
        <right style="thin">
          <color theme="1"/>
        </right>
        <top style="thin">
          <color theme="1"/>
        </top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2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2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202406</xdr:colOff>
      <xdr:row>0</xdr:row>
      <xdr:rowOff>59531</xdr:rowOff>
    </xdr:from>
    <xdr:to>
      <xdr:col>9</xdr:col>
      <xdr:colOff>1309686</xdr:colOff>
      <xdr:row>4</xdr:row>
      <xdr:rowOff>23812</xdr:rowOff>
    </xdr:to>
    <xdr:sp macro="" textlink="">
      <xdr:nvSpPr>
        <xdr:cNvPr id="2" name="Прямоугольная выноска 1"/>
        <xdr:cNvSpPr/>
      </xdr:nvSpPr>
      <xdr:spPr>
        <a:xfrm>
          <a:off x="9977437" y="59531"/>
          <a:ext cx="3559968" cy="726281"/>
        </a:xfrm>
        <a:prstGeom prst="wedgeRectCallou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ru-RU" sz="1100" baseline="0"/>
            <a:t>ДЕЙСТВИЕ 1</a:t>
          </a:r>
        </a:p>
        <a:p>
          <a:pPr algn="l"/>
          <a:r>
            <a:rPr lang="ru-RU" sz="1100" baseline="0"/>
            <a:t>Допустим нужны строки из таблицы 1 которые в сумме дадут это число</a:t>
          </a:r>
          <a:endParaRPr lang="ru-RU" sz="1100"/>
        </a:p>
      </xdr:txBody>
    </xdr:sp>
    <xdr:clientData/>
  </xdr:twoCellAnchor>
  <xdr:twoCellAnchor>
    <xdr:from>
      <xdr:col>10</xdr:col>
      <xdr:colOff>2214562</xdr:colOff>
      <xdr:row>0</xdr:row>
      <xdr:rowOff>83344</xdr:rowOff>
    </xdr:from>
    <xdr:to>
      <xdr:col>11</xdr:col>
      <xdr:colOff>785813</xdr:colOff>
      <xdr:row>4</xdr:row>
      <xdr:rowOff>154781</xdr:rowOff>
    </xdr:to>
    <xdr:sp macro="" textlink="">
      <xdr:nvSpPr>
        <xdr:cNvPr id="3" name="Прямоугольная выноска 2"/>
        <xdr:cNvSpPr/>
      </xdr:nvSpPr>
      <xdr:spPr>
        <a:xfrm>
          <a:off x="15763875" y="83344"/>
          <a:ext cx="3893344" cy="833437"/>
        </a:xfrm>
        <a:prstGeom prst="wedgeRectCallou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ru-RU" sz="1100"/>
            <a:t>ДЕЙСТВИЕ</a:t>
          </a:r>
          <a:r>
            <a:rPr lang="ru-RU" sz="1100" baseline="0"/>
            <a:t> 3</a:t>
          </a:r>
        </a:p>
        <a:p>
          <a:pPr algn="l"/>
          <a:r>
            <a:rPr lang="ru-RU" sz="1100" baseline="0"/>
            <a:t>Сюда должны перемещаться строки выбранные из таблицы 1</a:t>
          </a:r>
          <a:endParaRPr lang="ru-RU" sz="1100"/>
        </a:p>
      </xdr:txBody>
    </xdr:sp>
    <xdr:clientData/>
  </xdr:twoCellAnchor>
  <xdr:twoCellAnchor>
    <xdr:from>
      <xdr:col>3</xdr:col>
      <xdr:colOff>2476500</xdr:colOff>
      <xdr:row>0</xdr:row>
      <xdr:rowOff>154781</xdr:rowOff>
    </xdr:from>
    <xdr:to>
      <xdr:col>4</xdr:col>
      <xdr:colOff>142875</xdr:colOff>
      <xdr:row>5</xdr:row>
      <xdr:rowOff>95250</xdr:rowOff>
    </xdr:to>
    <xdr:sp macro="" textlink="">
      <xdr:nvSpPr>
        <xdr:cNvPr id="4" name="Прямоугольная выноска 3"/>
        <xdr:cNvSpPr/>
      </xdr:nvSpPr>
      <xdr:spPr>
        <a:xfrm>
          <a:off x="5143500" y="154781"/>
          <a:ext cx="2988469" cy="892969"/>
        </a:xfrm>
        <a:prstGeom prst="wedgeRectCallou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ru-RU" sz="1100"/>
            <a:t>ДЕЙСТВИЕ 2</a:t>
          </a:r>
        </a:p>
        <a:p>
          <a:pPr algn="l"/>
          <a:r>
            <a:rPr lang="ru-RU" sz="1100"/>
            <a:t>Из этой таблицы 1 выбираються</a:t>
          </a:r>
          <a:r>
            <a:rPr lang="ru-RU" sz="1100" baseline="0"/>
            <a:t> и перемещаються строки в </a:t>
          </a:r>
          <a:r>
            <a:rPr lang="ru-RU" sz="1100"/>
            <a:t>таблицу 2 </a:t>
          </a:r>
        </a:p>
      </xdr:txBody>
    </xdr:sp>
    <xdr:clientData/>
  </xdr:twoCellAnchor>
  <xdr:twoCellAnchor>
    <xdr:from>
      <xdr:col>6</xdr:col>
      <xdr:colOff>59531</xdr:colOff>
      <xdr:row>9</xdr:row>
      <xdr:rowOff>83344</xdr:rowOff>
    </xdr:from>
    <xdr:to>
      <xdr:col>9</xdr:col>
      <xdr:colOff>1214437</xdr:colOff>
      <xdr:row>10</xdr:row>
      <xdr:rowOff>119062</xdr:rowOff>
    </xdr:to>
    <xdr:cxnSp macro="">
      <xdr:nvCxnSpPr>
        <xdr:cNvPr id="6" name="Прямая со стрелкой 5"/>
        <xdr:cNvCxnSpPr/>
      </xdr:nvCxnSpPr>
      <xdr:spPr>
        <a:xfrm>
          <a:off x="9834562" y="1988344"/>
          <a:ext cx="3607594" cy="226218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119063</xdr:colOff>
      <xdr:row>16</xdr:row>
      <xdr:rowOff>95250</xdr:rowOff>
    </xdr:from>
    <xdr:to>
      <xdr:col>9</xdr:col>
      <xdr:colOff>1190625</xdr:colOff>
      <xdr:row>20</xdr:row>
      <xdr:rowOff>83344</xdr:rowOff>
    </xdr:to>
    <xdr:cxnSp macro="">
      <xdr:nvCxnSpPr>
        <xdr:cNvPr id="8" name="Прямая со стрелкой 7"/>
        <xdr:cNvCxnSpPr/>
      </xdr:nvCxnSpPr>
      <xdr:spPr>
        <a:xfrm flipV="1">
          <a:off x="9894094" y="3333750"/>
          <a:ext cx="3524250" cy="75009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23813</xdr:colOff>
      <xdr:row>19</xdr:row>
      <xdr:rowOff>154781</xdr:rowOff>
    </xdr:from>
    <xdr:to>
      <xdr:col>9</xdr:col>
      <xdr:colOff>1297781</xdr:colOff>
      <xdr:row>28</xdr:row>
      <xdr:rowOff>107156</xdr:rowOff>
    </xdr:to>
    <xdr:cxnSp macro="">
      <xdr:nvCxnSpPr>
        <xdr:cNvPr id="10" name="Прямая со стрелкой 9"/>
        <xdr:cNvCxnSpPr/>
      </xdr:nvCxnSpPr>
      <xdr:spPr>
        <a:xfrm flipV="1">
          <a:off x="9798844" y="3964781"/>
          <a:ext cx="3726656" cy="16668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47625</xdr:colOff>
      <xdr:row>23</xdr:row>
      <xdr:rowOff>119062</xdr:rowOff>
    </xdr:from>
    <xdr:to>
      <xdr:col>9</xdr:col>
      <xdr:colOff>1250156</xdr:colOff>
      <xdr:row>35</xdr:row>
      <xdr:rowOff>154781</xdr:rowOff>
    </xdr:to>
    <xdr:cxnSp macro="">
      <xdr:nvCxnSpPr>
        <xdr:cNvPr id="12" name="Прямая со стрелкой 11"/>
        <xdr:cNvCxnSpPr/>
      </xdr:nvCxnSpPr>
      <xdr:spPr>
        <a:xfrm flipV="1">
          <a:off x="9822656" y="4691062"/>
          <a:ext cx="3655219" cy="232171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107157</xdr:colOff>
      <xdr:row>35</xdr:row>
      <xdr:rowOff>119062</xdr:rowOff>
    </xdr:from>
    <xdr:to>
      <xdr:col>10</xdr:col>
      <xdr:colOff>1595437</xdr:colOff>
      <xdr:row>40</xdr:row>
      <xdr:rowOff>154781</xdr:rowOff>
    </xdr:to>
    <xdr:sp macro="" textlink="">
      <xdr:nvSpPr>
        <xdr:cNvPr id="5" name="Блок-схема: процесс 4"/>
        <xdr:cNvSpPr/>
      </xdr:nvSpPr>
      <xdr:spPr>
        <a:xfrm>
          <a:off x="9882188" y="6977062"/>
          <a:ext cx="5262562" cy="988219"/>
        </a:xfrm>
        <a:prstGeom prst="flowChartProcess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  <a:p>
          <a:pPr algn="l"/>
          <a:r>
            <a:rPr lang="ru-RU" sz="1100"/>
            <a:t>При каждой новой</a:t>
          </a:r>
          <a:r>
            <a:rPr lang="ru-RU" sz="1100" baseline="0"/>
            <a:t> сумме в ячейке </a:t>
          </a:r>
          <a:r>
            <a:rPr lang="en-US" sz="1100" baseline="0"/>
            <a:t>H6 </a:t>
          </a:r>
          <a:r>
            <a:rPr lang="ru-RU" sz="1100" baseline="0"/>
            <a:t>таблица 2 должна очищаться от данных .</a:t>
          </a:r>
        </a:p>
        <a:p>
          <a:pPr algn="l"/>
          <a:r>
            <a:rPr lang="ru-RU" sz="1100" baseline="0"/>
            <a:t>Количество строк в таблице 1 не известно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Таблица2" displayName="Таблица2" ref="B2:C41" totalsRowShown="0" headerRowDxfId="9" headerRowBorderDxfId="8" tableBorderDxfId="7">
  <autoFilter ref="B2:C41">
    <filterColumn colId="0" hiddenButton="1"/>
    <filterColumn colId="1" hiddenButton="1"/>
  </autoFilter>
  <tableColumns count="2">
    <tableColumn id="1" name="Номер"/>
    <tableColumn id="2" name="Полное название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1" name="Реестр" displayName="Реестр" ref="B6:F45" totalsRowShown="0" headerRowDxfId="6" headerRowBorderDxfId="5" tableBorderDxfId="4">
  <autoFilter ref="B6:F45">
    <filterColumn colId="0" hiddenButton="1"/>
    <filterColumn colId="1" hiddenButton="1"/>
    <filterColumn colId="2" hiddenButton="1"/>
    <filterColumn colId="3" hiddenButton="1"/>
    <filterColumn colId="4" hiddenButton="1"/>
  </autoFilter>
  <sortState ref="B7:F45">
    <sortCondition ref="B7"/>
  </sortState>
  <tableColumns count="5">
    <tableColumn id="1" name="." dataCellStyle="Секрет">
      <calculatedColumnFormula array="1">RAND()</calculatedColumnFormula>
    </tableColumn>
    <tableColumn id="2" name="Дата" dataDxfId="3"/>
    <tableColumn id="3" name="Название" dataDxfId="2">
      <calculatedColumnFormula array="1">VLOOKUP(LEFTB(E7,6)&amp;"????????",Таблица2[],2,0)</calculatedColumnFormula>
    </tableColumn>
    <tableColumn id="4" name="Номер" dataDxfId="1"/>
    <tableColumn id="5" name="Сумма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2:C41"/>
  <sheetViews>
    <sheetView showGridLines="0" zoomScale="68" zoomScaleNormal="68" workbookViewId="0">
      <selection activeCell="F13" sqref="F13"/>
    </sheetView>
  </sheetViews>
  <sheetFormatPr defaultRowHeight="15" x14ac:dyDescent="0.25"/>
  <cols>
    <col min="2" max="2" width="21.85546875" customWidth="1"/>
    <col min="3" max="3" width="78.5703125" bestFit="1" customWidth="1"/>
  </cols>
  <sheetData>
    <row r="2" spans="2:3" ht="29.25" customHeight="1" x14ac:dyDescent="0.25">
      <c r="B2" s="23" t="s">
        <v>63</v>
      </c>
      <c r="C2" s="24" t="s">
        <v>66</v>
      </c>
    </row>
    <row r="3" spans="2:3" x14ac:dyDescent="0.25">
      <c r="B3" s="11" t="s">
        <v>58</v>
      </c>
      <c r="C3" s="17" t="s">
        <v>56</v>
      </c>
    </row>
    <row r="4" spans="2:3" x14ac:dyDescent="0.25">
      <c r="B4" s="12" t="s">
        <v>57</v>
      </c>
      <c r="C4" s="18" t="s">
        <v>56</v>
      </c>
    </row>
    <row r="5" spans="2:3" x14ac:dyDescent="0.25">
      <c r="B5" s="13" t="s">
        <v>55</v>
      </c>
      <c r="C5" s="19" t="s">
        <v>54</v>
      </c>
    </row>
    <row r="6" spans="2:3" x14ac:dyDescent="0.25">
      <c r="B6" s="11" t="s">
        <v>53</v>
      </c>
      <c r="C6" s="17" t="s">
        <v>51</v>
      </c>
    </row>
    <row r="7" spans="2:3" x14ac:dyDescent="0.25">
      <c r="B7" s="14" t="s">
        <v>52</v>
      </c>
      <c r="C7" s="20" t="s">
        <v>51</v>
      </c>
    </row>
    <row r="8" spans="2:3" x14ac:dyDescent="0.25">
      <c r="B8" s="15" t="s">
        <v>50</v>
      </c>
      <c r="C8" s="21" t="s">
        <v>49</v>
      </c>
    </row>
    <row r="9" spans="2:3" x14ac:dyDescent="0.25">
      <c r="B9" s="16" t="s">
        <v>48</v>
      </c>
      <c r="C9" s="22" t="s">
        <v>47</v>
      </c>
    </row>
    <row r="10" spans="2:3" x14ac:dyDescent="0.25">
      <c r="B10" s="15" t="s">
        <v>46</v>
      </c>
      <c r="C10" s="21" t="s">
        <v>45</v>
      </c>
    </row>
    <row r="11" spans="2:3" x14ac:dyDescent="0.25">
      <c r="B11" s="16" t="s">
        <v>44</v>
      </c>
      <c r="C11" s="22" t="s">
        <v>43</v>
      </c>
    </row>
    <row r="12" spans="2:3" x14ac:dyDescent="0.25">
      <c r="B12" s="15" t="s">
        <v>42</v>
      </c>
      <c r="C12" s="21" t="s">
        <v>40</v>
      </c>
    </row>
    <row r="13" spans="2:3" x14ac:dyDescent="0.25">
      <c r="B13" s="15" t="s">
        <v>41</v>
      </c>
      <c r="C13" s="21" t="s">
        <v>40</v>
      </c>
    </row>
    <row r="14" spans="2:3" x14ac:dyDescent="0.25">
      <c r="B14" s="16" t="s">
        <v>39</v>
      </c>
      <c r="C14" s="22" t="s">
        <v>38</v>
      </c>
    </row>
    <row r="15" spans="2:3" x14ac:dyDescent="0.25">
      <c r="B15" s="15" t="s">
        <v>37</v>
      </c>
      <c r="C15" s="21" t="s">
        <v>35</v>
      </c>
    </row>
    <row r="16" spans="2:3" x14ac:dyDescent="0.25">
      <c r="B16" s="15" t="s">
        <v>36</v>
      </c>
      <c r="C16" s="21" t="s">
        <v>35</v>
      </c>
    </row>
    <row r="17" spans="2:3" x14ac:dyDescent="0.25">
      <c r="B17" s="11" t="s">
        <v>34</v>
      </c>
      <c r="C17" s="17" t="s">
        <v>30</v>
      </c>
    </row>
    <row r="18" spans="2:3" x14ac:dyDescent="0.25">
      <c r="B18" s="12" t="s">
        <v>33</v>
      </c>
      <c r="C18" s="18" t="s">
        <v>30</v>
      </c>
    </row>
    <row r="19" spans="2:3" x14ac:dyDescent="0.25">
      <c r="B19" s="12" t="s">
        <v>32</v>
      </c>
      <c r="C19" s="18" t="s">
        <v>30</v>
      </c>
    </row>
    <row r="20" spans="2:3" x14ac:dyDescent="0.25">
      <c r="B20" s="14" t="s">
        <v>31</v>
      </c>
      <c r="C20" s="20" t="s">
        <v>30</v>
      </c>
    </row>
    <row r="21" spans="2:3" x14ac:dyDescent="0.25">
      <c r="B21" s="15" t="s">
        <v>29</v>
      </c>
      <c r="C21" s="21" t="s">
        <v>1</v>
      </c>
    </row>
    <row r="22" spans="2:3" x14ac:dyDescent="0.25">
      <c r="B22" s="15" t="s">
        <v>28</v>
      </c>
      <c r="C22" s="21" t="s">
        <v>1</v>
      </c>
    </row>
    <row r="23" spans="2:3" x14ac:dyDescent="0.25">
      <c r="B23" s="15" t="s">
        <v>27</v>
      </c>
      <c r="C23" s="21" t="s">
        <v>1</v>
      </c>
    </row>
    <row r="24" spans="2:3" x14ac:dyDescent="0.25">
      <c r="B24" s="15" t="s">
        <v>0</v>
      </c>
      <c r="C24" s="21" t="s">
        <v>1</v>
      </c>
    </row>
    <row r="25" spans="2:3" x14ac:dyDescent="0.25">
      <c r="B25" s="11" t="s">
        <v>2</v>
      </c>
      <c r="C25" s="17" t="s">
        <v>3</v>
      </c>
    </row>
    <row r="26" spans="2:3" x14ac:dyDescent="0.25">
      <c r="B26" s="14" t="s">
        <v>4</v>
      </c>
      <c r="C26" s="20" t="s">
        <v>3</v>
      </c>
    </row>
    <row r="27" spans="2:3" x14ac:dyDescent="0.25">
      <c r="B27" s="15" t="s">
        <v>5</v>
      </c>
      <c r="C27" s="21" t="s">
        <v>6</v>
      </c>
    </row>
    <row r="28" spans="2:3" x14ac:dyDescent="0.25">
      <c r="B28" s="15" t="s">
        <v>7</v>
      </c>
      <c r="C28" s="21" t="s">
        <v>6</v>
      </c>
    </row>
    <row r="29" spans="2:3" x14ac:dyDescent="0.25">
      <c r="B29" s="15" t="s">
        <v>8</v>
      </c>
      <c r="C29" s="21" t="s">
        <v>6</v>
      </c>
    </row>
    <row r="30" spans="2:3" x14ac:dyDescent="0.25">
      <c r="B30" s="15" t="s">
        <v>9</v>
      </c>
      <c r="C30" s="21" t="s">
        <v>6</v>
      </c>
    </row>
    <row r="31" spans="2:3" x14ac:dyDescent="0.25">
      <c r="B31" s="11" t="s">
        <v>10</v>
      </c>
      <c r="C31" s="17" t="s">
        <v>11</v>
      </c>
    </row>
    <row r="32" spans="2:3" x14ac:dyDescent="0.25">
      <c r="B32" s="14" t="s">
        <v>12</v>
      </c>
      <c r="C32" s="20" t="s">
        <v>11</v>
      </c>
    </row>
    <row r="33" spans="2:3" x14ac:dyDescent="0.25">
      <c r="B33" s="15" t="s">
        <v>13</v>
      </c>
      <c r="C33" s="21" t="s">
        <v>14</v>
      </c>
    </row>
    <row r="34" spans="2:3" x14ac:dyDescent="0.25">
      <c r="B34" s="11" t="s">
        <v>15</v>
      </c>
      <c r="C34" s="17" t="s">
        <v>16</v>
      </c>
    </row>
    <row r="35" spans="2:3" x14ac:dyDescent="0.25">
      <c r="B35" s="14" t="s">
        <v>17</v>
      </c>
      <c r="C35" s="20" t="s">
        <v>16</v>
      </c>
    </row>
    <row r="36" spans="2:3" x14ac:dyDescent="0.25">
      <c r="B36" s="15" t="s">
        <v>18</v>
      </c>
      <c r="C36" s="21" t="s">
        <v>19</v>
      </c>
    </row>
    <row r="37" spans="2:3" x14ac:dyDescent="0.25">
      <c r="B37" s="15" t="s">
        <v>20</v>
      </c>
      <c r="C37" s="21" t="s">
        <v>19</v>
      </c>
    </row>
    <row r="38" spans="2:3" x14ac:dyDescent="0.25">
      <c r="B38" s="11" t="s">
        <v>21</v>
      </c>
      <c r="C38" s="17" t="s">
        <v>22</v>
      </c>
    </row>
    <row r="39" spans="2:3" x14ac:dyDescent="0.25">
      <c r="B39" s="12" t="s">
        <v>23</v>
      </c>
      <c r="C39" s="18" t="s">
        <v>22</v>
      </c>
    </row>
    <row r="40" spans="2:3" x14ac:dyDescent="0.25">
      <c r="B40" s="14" t="s">
        <v>24</v>
      </c>
      <c r="C40" s="20" t="s">
        <v>22</v>
      </c>
    </row>
    <row r="41" spans="2:3" x14ac:dyDescent="0.25">
      <c r="B41" s="15" t="s">
        <v>25</v>
      </c>
      <c r="C41" s="21" t="s">
        <v>26</v>
      </c>
    </row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B5:M45"/>
  <sheetViews>
    <sheetView tabSelected="1" topLeftCell="C1" zoomScale="80" zoomScaleNormal="80" workbookViewId="0">
      <selection activeCell="K13" sqref="K13"/>
    </sheetView>
  </sheetViews>
  <sheetFormatPr defaultRowHeight="15" x14ac:dyDescent="0.25"/>
  <cols>
    <col min="2" max="2" width="12" bestFit="1" customWidth="1"/>
    <col min="3" max="3" width="18.85546875" customWidth="1"/>
    <col min="4" max="4" width="79.85546875" bestFit="1" customWidth="1"/>
    <col min="5" max="5" width="16.42578125" bestFit="1" customWidth="1"/>
    <col min="6" max="6" width="10.28515625" bestFit="1" customWidth="1"/>
    <col min="8" max="8" width="18.5703125" customWidth="1"/>
    <col min="10" max="10" width="19.85546875" customWidth="1"/>
    <col min="11" max="11" width="79.85546875" bestFit="1" customWidth="1"/>
    <col min="12" max="12" width="16.42578125" bestFit="1" customWidth="1"/>
    <col min="13" max="13" width="10.28515625" customWidth="1"/>
  </cols>
  <sheetData>
    <row r="5" spans="2:13" x14ac:dyDescent="0.25">
      <c r="B5" s="10" t="s">
        <v>61</v>
      </c>
    </row>
    <row r="6" spans="2:13" ht="30" customHeight="1" thickBot="1" x14ac:dyDescent="0.3">
      <c r="B6" s="7" t="s">
        <v>60</v>
      </c>
      <c r="C6" s="8" t="s">
        <v>59</v>
      </c>
      <c r="D6" s="8" t="s">
        <v>65</v>
      </c>
      <c r="E6" s="8" t="s">
        <v>63</v>
      </c>
      <c r="F6" s="9" t="s">
        <v>64</v>
      </c>
      <c r="H6" s="42">
        <v>2700</v>
      </c>
      <c r="J6" s="38" t="s">
        <v>59</v>
      </c>
      <c r="K6" s="38" t="s">
        <v>65</v>
      </c>
      <c r="L6" s="38" t="s">
        <v>63</v>
      </c>
      <c r="M6" s="38" t="s">
        <v>64</v>
      </c>
    </row>
    <row r="7" spans="2:13" x14ac:dyDescent="0.25">
      <c r="B7" s="5">
        <f t="array" aca="1" ref="B7" ca="1">RAND()</f>
        <v>0.29866595012617581</v>
      </c>
      <c r="C7" s="27"/>
      <c r="D7" s="43" t="str">
        <f t="array" ref="D7">VLOOKUP(LEFTB(E7,6)&amp;"????????",Таблица2[],2,0)</f>
        <v>ВГБЛ 7 "Победа"  код 106, коммерческое наименование  "Золотая лихорадка"</v>
      </c>
      <c r="E7" s="44">
        <v>9310123650114</v>
      </c>
      <c r="F7" s="45">
        <v>30</v>
      </c>
      <c r="I7" s="3"/>
      <c r="J7" s="29"/>
      <c r="K7" s="56" t="s">
        <v>22</v>
      </c>
      <c r="L7" s="53">
        <v>9310123650114</v>
      </c>
      <c r="M7" s="39">
        <v>30</v>
      </c>
    </row>
    <row r="8" spans="2:13" x14ac:dyDescent="0.25">
      <c r="B8" s="4">
        <f t="array" aca="1" ref="B8" ca="1">RAND()</f>
        <v>0.70361521195531918</v>
      </c>
      <c r="C8" s="25"/>
      <c r="D8" s="46" t="str">
        <f t="array" ref="D8">VLOOKUP(LEFTB(E8,6)&amp;"????????",Таблица2[],2,0)</f>
        <v>ВГБЛ 7 "Победа"  код 106, коммерческое наименование  "Золотая лихорадка"</v>
      </c>
      <c r="E8" s="47">
        <v>9310123195455</v>
      </c>
      <c r="F8" s="48">
        <v>30</v>
      </c>
      <c r="G8" s="1"/>
      <c r="I8" s="4"/>
      <c r="J8" s="30"/>
      <c r="K8" s="46" t="s">
        <v>22</v>
      </c>
      <c r="L8" s="54">
        <v>9310123195455</v>
      </c>
      <c r="M8" s="40">
        <v>30</v>
      </c>
    </row>
    <row r="9" spans="2:13" x14ac:dyDescent="0.25">
      <c r="B9" s="6">
        <f t="array" aca="1" ref="B9" ca="1">RAND()</f>
        <v>0.78160672574377665</v>
      </c>
      <c r="C9" s="28"/>
      <c r="D9" s="49" t="str">
        <f t="array" ref="D9">VLOOKUP(LEFTB(E9,6)&amp;"????????",Таблица2[],2,0)</f>
        <v>ВГБЛ 7 "Победа"  код 106, коммерческое наименование  "Золотая лихорадка"</v>
      </c>
      <c r="E9" s="50">
        <v>9310123195127</v>
      </c>
      <c r="F9" s="51">
        <v>100</v>
      </c>
      <c r="G9" s="1"/>
      <c r="J9" s="31"/>
      <c r="K9" s="57" t="s">
        <v>22</v>
      </c>
      <c r="L9" s="55">
        <v>9310123195127</v>
      </c>
      <c r="M9" s="41">
        <v>100</v>
      </c>
    </row>
    <row r="10" spans="2:13" x14ac:dyDescent="0.25">
      <c r="B10" s="6">
        <f t="array" aca="1" ref="B10" ca="1">RAND()</f>
        <v>0.93831071121358445</v>
      </c>
      <c r="C10" s="25"/>
      <c r="D10" s="49" t="str">
        <f t="array" ref="D10">VLOOKUP(LEFTB(E10,6)&amp;"????????",Таблица2[],2,0)</f>
        <v>ВГБЛ 7 "Победа"  код 106, коммерческое наименование  "Золотая лихорадка"</v>
      </c>
      <c r="E10" s="52">
        <v>9310123195905</v>
      </c>
      <c r="F10" s="48">
        <v>30</v>
      </c>
      <c r="G10" s="1"/>
      <c r="K10" s="58" t="s">
        <v>22</v>
      </c>
      <c r="L10" s="59">
        <v>9310123195905</v>
      </c>
      <c r="M10">
        <v>30</v>
      </c>
    </row>
    <row r="11" spans="2:13" x14ac:dyDescent="0.25">
      <c r="B11" s="4">
        <f t="array" aca="1" ref="B11" ca="1">RAND()</f>
        <v>0.19413562054276579</v>
      </c>
      <c r="C11" s="25"/>
      <c r="D11" s="46" t="str">
        <f t="array" ref="D11">VLOOKUP(LEFTB(E11,6)&amp;"????????",Таблица2[],2,0)</f>
        <v>ВГБЛ 7 "Победа"  код 106, коммерческое наименование  "Золотая лихорадка"</v>
      </c>
      <c r="E11" s="47">
        <v>9310123195813</v>
      </c>
      <c r="F11" s="48">
        <v>30</v>
      </c>
      <c r="G11" s="1"/>
      <c r="K11" s="58" t="s">
        <v>22</v>
      </c>
      <c r="L11" s="59">
        <v>9310123195813</v>
      </c>
      <c r="M11">
        <v>30</v>
      </c>
    </row>
    <row r="12" spans="2:13" x14ac:dyDescent="0.25">
      <c r="B12" s="6">
        <f t="array" aca="1" ref="B12" ca="1">RAND()</f>
        <v>0.31717360473160916</v>
      </c>
      <c r="C12" s="25"/>
      <c r="D12" s="49" t="str">
        <f t="array" ref="D12">VLOOKUP(LEFTB(E12,6)&amp;"????????",Таблица2[],2,0)</f>
        <v>ВГБЛ 7 "Победа"  код 106, коммерческое наименование  "Золотая лихорадка"</v>
      </c>
      <c r="E12" s="52">
        <v>9310123192461</v>
      </c>
      <c r="F12" s="48">
        <v>30</v>
      </c>
      <c r="G12" s="1"/>
      <c r="K12" s="58" t="s">
        <v>22</v>
      </c>
      <c r="L12" s="59">
        <v>9310123192461</v>
      </c>
      <c r="M12">
        <v>30</v>
      </c>
    </row>
    <row r="13" spans="2:13" x14ac:dyDescent="0.25">
      <c r="B13" s="4">
        <f t="array" aca="1" ref="B13" ca="1">RAND()</f>
        <v>0.52404435485230461</v>
      </c>
      <c r="C13" s="25"/>
      <c r="D13" s="46" t="str">
        <f t="array" ref="D13">VLOOKUP(LEFTB(E13,6)&amp;"????????",Таблица2[],2,0)</f>
        <v>ВГБЛ 7 "Победа"  код 106, коммерческое наименование  "Золотая лихорадка"</v>
      </c>
      <c r="E13" s="47">
        <v>9310123195721</v>
      </c>
      <c r="F13" s="48">
        <v>250</v>
      </c>
      <c r="G13" s="1"/>
      <c r="K13" s="58" t="s">
        <v>22</v>
      </c>
      <c r="L13" s="59">
        <v>9310123195721</v>
      </c>
      <c r="M13">
        <v>250</v>
      </c>
    </row>
    <row r="14" spans="2:13" x14ac:dyDescent="0.25">
      <c r="B14" s="4">
        <f t="array" aca="1" ref="B14" ca="1">RAND()</f>
        <v>0.9196112553823681</v>
      </c>
      <c r="C14" s="33"/>
      <c r="D14" s="26" t="str">
        <f t="array" ref="D14">VLOOKUP(LEFTB(E14,6)&amp;"????????",Таблица2[],2,0)</f>
        <v>ВГБЛ 7 "Победа"  код 106, коммерческое наименование  "Золотая лихорадка"</v>
      </c>
      <c r="E14" s="32">
        <v>9310123195899</v>
      </c>
      <c r="F14" s="34">
        <v>30</v>
      </c>
      <c r="G14" s="1"/>
      <c r="K14" s="63" t="s">
        <v>22</v>
      </c>
      <c r="L14" s="64">
        <v>9310123195318</v>
      </c>
      <c r="M14">
        <v>30</v>
      </c>
    </row>
    <row r="15" spans="2:13" x14ac:dyDescent="0.25">
      <c r="B15" s="4">
        <f t="array" aca="1" ref="B15" ca="1">RAND()</f>
        <v>0.37206488842748187</v>
      </c>
      <c r="C15" s="33"/>
      <c r="D15" s="26" t="str">
        <f t="array" ref="D15">VLOOKUP(LEFTB(E15,6)&amp;"????????",Таблица2[],2,0)</f>
        <v>ВГБЛ 7 "Победа"  код 106, коммерческое наименование  "Золотая лихорадка"</v>
      </c>
      <c r="E15" s="32">
        <v>9310123195851</v>
      </c>
      <c r="F15" s="34">
        <v>30</v>
      </c>
      <c r="G15" s="1"/>
      <c r="K15" s="63" t="s">
        <v>22</v>
      </c>
      <c r="L15" s="64">
        <v>9310123195158</v>
      </c>
      <c r="M15">
        <v>30</v>
      </c>
    </row>
    <row r="16" spans="2:13" x14ac:dyDescent="0.25">
      <c r="B16" s="4">
        <f t="array" aca="1" ref="B16" ca="1">RAND()</f>
        <v>0.24559178132223791</v>
      </c>
      <c r="C16" s="33"/>
      <c r="D16" s="26" t="str">
        <f t="array" ref="D16">VLOOKUP(LEFTB(E16,6)&amp;"????????",Таблица2[],2,0)</f>
        <v>ВГБЛ 7 "Победа"  код 106, коммерческое наименование  "Золотая лихорадка"</v>
      </c>
      <c r="E16" s="32">
        <v>9310123195639</v>
      </c>
      <c r="F16" s="34">
        <v>30</v>
      </c>
      <c r="G16" s="1"/>
      <c r="K16" s="63" t="s">
        <v>22</v>
      </c>
      <c r="L16" s="64">
        <v>9310212290214</v>
      </c>
      <c r="M16">
        <v>30</v>
      </c>
    </row>
    <row r="17" spans="2:13" x14ac:dyDescent="0.25">
      <c r="B17" s="4">
        <f t="array" aca="1" ref="B17" ca="1">RAND()</f>
        <v>0.161120242925062</v>
      </c>
      <c r="C17" s="33"/>
      <c r="D17" s="26" t="str">
        <f t="array" ref="D17">VLOOKUP(LEFTB(E17,6)&amp;"????????",Таблица2[],2,0)</f>
        <v>ВГБЛ 7 "Победа"  код 106, коммерческое наименование  "Золотая лихорадка"</v>
      </c>
      <c r="E17" s="32">
        <v>9310123195431</v>
      </c>
      <c r="F17" s="34">
        <v>5000</v>
      </c>
      <c r="G17" s="1"/>
      <c r="K17" s="63" t="s">
        <v>22</v>
      </c>
      <c r="L17" s="64">
        <v>9310212290276</v>
      </c>
      <c r="M17">
        <v>1000</v>
      </c>
    </row>
    <row r="18" spans="2:13" x14ac:dyDescent="0.25">
      <c r="B18" s="4">
        <f t="array" aca="1" ref="B18" ca="1">RAND()</f>
        <v>0.5063315807371298</v>
      </c>
      <c r="C18" s="33"/>
      <c r="D18" s="60" t="str">
        <f t="array" ref="D18">VLOOKUP(LEFTB(E18,6)&amp;"????????",Таблица2[],2,0)</f>
        <v>ВГБЛ 7 "Победа"  код 106, коммерческое наименование  "Золотая лихорадка"</v>
      </c>
      <c r="E18" s="61">
        <v>9310123195318</v>
      </c>
      <c r="F18" s="62">
        <v>30</v>
      </c>
      <c r="G18" s="1"/>
      <c r="K18" s="63" t="s">
        <v>22</v>
      </c>
      <c r="L18" s="64">
        <v>9310210241935</v>
      </c>
      <c r="M18">
        <v>30</v>
      </c>
    </row>
    <row r="19" spans="2:13" x14ac:dyDescent="0.25">
      <c r="B19" s="4">
        <f t="array" aca="1" ref="B19" ca="1">RAND()</f>
        <v>0.97052356274442986</v>
      </c>
      <c r="C19" s="33"/>
      <c r="D19" s="60" t="str">
        <f t="array" ref="D19">VLOOKUP(LEFTB(E19,6)&amp;"????????",Таблица2[],2,0)</f>
        <v>ВГБЛ 7 "Победа"  код 106, коммерческое наименование  "Золотая лихорадка"</v>
      </c>
      <c r="E19" s="61">
        <v>9310123195158</v>
      </c>
      <c r="F19" s="62">
        <v>30</v>
      </c>
      <c r="G19" s="1"/>
      <c r="K19" s="63" t="s">
        <v>22</v>
      </c>
      <c r="L19" s="64">
        <v>9310210242031</v>
      </c>
      <c r="M19">
        <v>30</v>
      </c>
    </row>
    <row r="20" spans="2:13" x14ac:dyDescent="0.25">
      <c r="B20" s="4">
        <f t="array" aca="1" ref="B20" ca="1">RAND()</f>
        <v>0.45165918771139868</v>
      </c>
      <c r="C20" s="33"/>
      <c r="D20" s="60" t="str">
        <f t="array" ref="D20">VLOOKUP(LEFTB(E20,6)&amp;"????????",Таблица2[],2,0)</f>
        <v>ВГБЛ 7 "Победа"  код 106, коммерческое наименование  "Золотая лихорадка"</v>
      </c>
      <c r="E20" s="61">
        <v>9310212290214</v>
      </c>
      <c r="F20" s="62">
        <v>30</v>
      </c>
      <c r="G20" s="1"/>
      <c r="K20" s="68" t="s">
        <v>40</v>
      </c>
      <c r="L20" s="69">
        <v>11300100330412</v>
      </c>
      <c r="M20">
        <v>50</v>
      </c>
    </row>
    <row r="21" spans="2:13" x14ac:dyDescent="0.25">
      <c r="B21" s="4">
        <f t="array" aca="1" ref="B21" ca="1">RAND()</f>
        <v>0.26511615886023587</v>
      </c>
      <c r="C21" s="33"/>
      <c r="D21" s="60" t="str">
        <f t="array" ref="D21">VLOOKUP(LEFTB(E21,6)&amp;"????????",Таблица2[],2,0)</f>
        <v>ВГБЛ 7 "Победа"  код 106, коммерческое наименование  "Золотая лихорадка"</v>
      </c>
      <c r="E21" s="61">
        <v>9310212290276</v>
      </c>
      <c r="F21" s="62">
        <v>1000</v>
      </c>
      <c r="K21" s="73" t="s">
        <v>19</v>
      </c>
      <c r="L21" s="74">
        <v>2000100144759</v>
      </c>
      <c r="M21">
        <v>50</v>
      </c>
    </row>
    <row r="22" spans="2:13" x14ac:dyDescent="0.25">
      <c r="B22" s="4">
        <f t="array" aca="1" ref="B22" ca="1">RAND()</f>
        <v>0.98189095992358166</v>
      </c>
      <c r="C22" s="33"/>
      <c r="D22" s="60" t="str">
        <f t="array" ref="D22">VLOOKUP(LEFTB(E22,6)&amp;"????????",Таблица2[],2,0)</f>
        <v>ВГБЛ 7 "Победа"  код 106, коммерческое наименование  "Золотая лихорадка"</v>
      </c>
      <c r="E22" s="61">
        <v>9310210241935</v>
      </c>
      <c r="F22" s="62">
        <v>30</v>
      </c>
      <c r="K22" s="73" t="s">
        <v>19</v>
      </c>
      <c r="L22" s="74">
        <v>2000100144779</v>
      </c>
      <c r="M22">
        <v>600</v>
      </c>
    </row>
    <row r="23" spans="2:13" x14ac:dyDescent="0.25">
      <c r="B23" s="4">
        <f t="array" aca="1" ref="B23" ca="1">RAND()</f>
        <v>0.96683683945676002</v>
      </c>
      <c r="C23" s="33"/>
      <c r="D23" s="60" t="str">
        <f t="array" ref="D23">VLOOKUP(LEFTB(E23,6)&amp;"????????",Таблица2[],2,0)</f>
        <v>ВГБЛ 7 "Победа"  код 106, коммерческое наименование  "Золотая лихорадка"</v>
      </c>
      <c r="E23" s="61">
        <v>9310210242031</v>
      </c>
      <c r="F23" s="62">
        <v>30</v>
      </c>
      <c r="K23" s="73" t="s">
        <v>19</v>
      </c>
      <c r="L23" s="74">
        <v>2000100463509</v>
      </c>
      <c r="M23">
        <v>50</v>
      </c>
    </row>
    <row r="24" spans="2:13" x14ac:dyDescent="0.25">
      <c r="B24" s="4">
        <f t="array" aca="1" ref="B24" ca="1">RAND()</f>
        <v>0.65618944829125048</v>
      </c>
      <c r="C24" s="33"/>
      <c r="D24" s="26" t="str">
        <f t="array" ref="D24">VLOOKUP(LEFTB(E24,6)&amp;"????????",Таблица2[],2,0)</f>
        <v>ВГБЛ 7 "Победа"  код 106, коммерческое наименование  "Золотая лихорадка"</v>
      </c>
      <c r="E24" s="32">
        <v>9310210241904</v>
      </c>
      <c r="F24" s="34">
        <v>1000</v>
      </c>
      <c r="K24" s="73" t="s">
        <v>19</v>
      </c>
      <c r="L24" s="74">
        <v>2000100463530</v>
      </c>
      <c r="M24">
        <v>50</v>
      </c>
    </row>
    <row r="25" spans="2:13" x14ac:dyDescent="0.25">
      <c r="B25" s="6">
        <f t="array" aca="1" ref="B25" ca="1">RAND()</f>
        <v>0.93268949300911475</v>
      </c>
      <c r="C25" s="33"/>
      <c r="D25" s="2" t="str">
        <f t="array" ref="D25">VLOOKUP(LEFTB(E25,6)&amp;"????????",Таблица2[],2,0)</f>
        <v>ВГБЛ 2 "Победа"  код 113, коммерческое наименование  "Автокуш"</v>
      </c>
      <c r="E25" s="36">
        <v>11300100189261</v>
      </c>
      <c r="F25" s="34">
        <v>50</v>
      </c>
      <c r="K25" s="73" t="s">
        <v>19</v>
      </c>
      <c r="L25" s="74">
        <v>2000100463515</v>
      </c>
      <c r="M25">
        <v>250</v>
      </c>
    </row>
    <row r="26" spans="2:13" x14ac:dyDescent="0.25">
      <c r="B26" s="6">
        <f t="array" aca="1" ref="B26" ca="1">RAND()</f>
        <v>0.98954980697182671</v>
      </c>
      <c r="C26" s="33"/>
      <c r="D26" s="2" t="str">
        <f t="array" ref="D26">VLOOKUP(LEFTB(E26,6)&amp;"????????",Таблица2[],2,0)</f>
        <v>ВГБЛ 2 "Победа"  код 113, коммерческое наименование  "Автокуш"</v>
      </c>
      <c r="E26" s="36">
        <v>11300100189285</v>
      </c>
      <c r="F26" s="34">
        <v>50</v>
      </c>
    </row>
    <row r="27" spans="2:13" x14ac:dyDescent="0.25">
      <c r="B27" s="6">
        <f t="array" aca="1" ref="B27" ca="1">RAND()</f>
        <v>0.20964231683620171</v>
      </c>
      <c r="C27" s="33"/>
      <c r="D27" s="2" t="str">
        <f t="array" ref="D27">VLOOKUP(LEFTB(E27,6)&amp;"????????",Таблица2[],2,0)</f>
        <v>ВГБЛ 2 "Победа"  код 113, коммерческое наименование  "Автокуш"</v>
      </c>
      <c r="E27" s="36">
        <v>11300100330430</v>
      </c>
      <c r="F27" s="34">
        <v>50</v>
      </c>
    </row>
    <row r="28" spans="2:13" x14ac:dyDescent="0.25">
      <c r="B28" s="6">
        <f t="array" aca="1" ref="B28" ca="1">RAND()</f>
        <v>0.82276406353947673</v>
      </c>
      <c r="C28" s="33"/>
      <c r="D28" s="2" t="str">
        <f t="array" ref="D28">VLOOKUP(LEFTB(E28,6)&amp;"????????",Таблица2[],2,0)</f>
        <v>ВГБЛ 2 "Победа"  код 113, коммерческое наименование  "Автокуш"</v>
      </c>
      <c r="E28" s="36">
        <v>11300100330451</v>
      </c>
      <c r="F28" s="34">
        <v>5000</v>
      </c>
      <c r="L28" t="s">
        <v>62</v>
      </c>
      <c r="M28">
        <f t="array" ref="M28">SUM(M7:M25)</f>
        <v>2700</v>
      </c>
    </row>
    <row r="29" spans="2:13" x14ac:dyDescent="0.25">
      <c r="B29" s="6">
        <f t="array" aca="1" ref="B29" ca="1">RAND()</f>
        <v>0.53052539890569517</v>
      </c>
      <c r="C29" s="33"/>
      <c r="D29" s="65" t="str">
        <f t="array" ref="D29">VLOOKUP(LEFTB(E29,6)&amp;"????????",Таблица2[],2,0)</f>
        <v>ВГБЛ 2 "Победа"  код 113, коммерческое наименование  "Автокуш"</v>
      </c>
      <c r="E29" s="66">
        <v>11300100330412</v>
      </c>
      <c r="F29" s="67">
        <v>50</v>
      </c>
    </row>
    <row r="30" spans="2:13" x14ac:dyDescent="0.25">
      <c r="B30" s="6">
        <f t="array" aca="1" ref="B30" ca="1">RAND()</f>
        <v>0.66016820153895006</v>
      </c>
      <c r="C30" s="33"/>
      <c r="D30" s="2" t="str">
        <f t="array" ref="D30">VLOOKUP(LEFTB(E30,6)&amp;"????????",Таблица2[],2,0)</f>
        <v>ВГБЛ 2 "Победа"  код 113, коммерческое наименование  "Автокуш"</v>
      </c>
      <c r="E30" s="36">
        <v>11300100330594</v>
      </c>
      <c r="F30" s="34">
        <v>50</v>
      </c>
    </row>
    <row r="31" spans="2:13" x14ac:dyDescent="0.25">
      <c r="B31" s="6">
        <f t="array" aca="1" ref="B31" ca="1">RAND()</f>
        <v>0.32367380129585588</v>
      </c>
      <c r="C31" s="35"/>
      <c r="D31" s="2" t="str">
        <f t="array" ref="D31">VLOOKUP(LEFTB(E31,6)&amp;"????????",Таблица2[],2,0)</f>
        <v>ВГБЛ 2 "Победа"  код 113, коммерческое наименование  "Автокуш"</v>
      </c>
      <c r="E31" s="36">
        <v>11300100330593</v>
      </c>
      <c r="F31" s="37">
        <v>50</v>
      </c>
    </row>
    <row r="32" spans="2:13" x14ac:dyDescent="0.25">
      <c r="B32" s="6">
        <f t="array" aca="1" ref="B32" ca="1">RAND()</f>
        <v>0.8119051427965992</v>
      </c>
      <c r="C32" s="33"/>
      <c r="D32" s="2" t="str">
        <f t="array" ref="D32">VLOOKUP(LEFTB(E32,6)&amp;"????????",Таблица2[],2,0)</f>
        <v>ВГБЛ 6 "Победа"  код 020, коммерческое наименование  "Стрелок"</v>
      </c>
      <c r="E32" s="36">
        <v>2000100401130</v>
      </c>
      <c r="F32" s="34">
        <v>50</v>
      </c>
    </row>
    <row r="33" spans="2:6" x14ac:dyDescent="0.25">
      <c r="B33" s="6">
        <f t="array" aca="1" ref="B33" ca="1">RAND()</f>
        <v>0.63573406907713748</v>
      </c>
      <c r="C33" s="33"/>
      <c r="D33" s="2" t="str">
        <f t="array" ref="D33">VLOOKUP(LEFTB(E33,6)&amp;"????????",Таблица2[],2,0)</f>
        <v>ВГБЛ 6 "Победа"  код 020, коммерческое наименование  "Стрелок"</v>
      </c>
      <c r="E33" s="36">
        <v>2000100144793</v>
      </c>
      <c r="F33" s="34">
        <v>50</v>
      </c>
    </row>
    <row r="34" spans="2:6" x14ac:dyDescent="0.25">
      <c r="B34" s="6">
        <f t="array" aca="1" ref="B34" ca="1">RAND()</f>
        <v>0.91061057050979999</v>
      </c>
      <c r="C34" s="33"/>
      <c r="D34" s="70" t="str">
        <f t="array" ref="D34">VLOOKUP(LEFTB(E34,6)&amp;"????????",Таблица2[],2,0)</f>
        <v>ВГБЛ 6 "Победа"  код 020, коммерческое наименование  "Стрелок"</v>
      </c>
      <c r="E34" s="71">
        <v>2000100144759</v>
      </c>
      <c r="F34" s="72">
        <v>50</v>
      </c>
    </row>
    <row r="35" spans="2:6" x14ac:dyDescent="0.25">
      <c r="B35" s="6">
        <f t="array" aca="1" ref="B35" ca="1">RAND()</f>
        <v>0.9238739125080655</v>
      </c>
      <c r="C35" s="33"/>
      <c r="D35" s="70" t="str">
        <f t="array" ref="D35">VLOOKUP(LEFTB(E35,6)&amp;"????????",Таблица2[],2,0)</f>
        <v>ВГБЛ 6 "Победа"  код 020, коммерческое наименование  "Стрелок"</v>
      </c>
      <c r="E35" s="71">
        <v>2000100144779</v>
      </c>
      <c r="F35" s="72">
        <v>600</v>
      </c>
    </row>
    <row r="36" spans="2:6" x14ac:dyDescent="0.25">
      <c r="B36" s="6">
        <f t="array" aca="1" ref="B36" ca="1">RAND()</f>
        <v>0.48934317084132894</v>
      </c>
      <c r="C36" s="33"/>
      <c r="D36" s="70" t="str">
        <f t="array" ref="D36">VLOOKUP(LEFTB(E36,6)&amp;"????????",Таблица2[],2,0)</f>
        <v>ВГБЛ 6 "Победа"  код 020, коммерческое наименование  "Стрелок"</v>
      </c>
      <c r="E36" s="71">
        <v>2000100463509</v>
      </c>
      <c r="F36" s="72">
        <v>50</v>
      </c>
    </row>
    <row r="37" spans="2:6" x14ac:dyDescent="0.25">
      <c r="B37" s="6">
        <f t="array" aca="1" ref="B37" ca="1">RAND()</f>
        <v>0.45892968289178981</v>
      </c>
      <c r="C37" s="33"/>
      <c r="D37" s="70" t="str">
        <f t="array" ref="D37">VLOOKUP(LEFTB(E37,6)&amp;"????????",Таблица2[],2,0)</f>
        <v>ВГБЛ 6 "Победа"  код 020, коммерческое наименование  "Стрелок"</v>
      </c>
      <c r="E37" s="71">
        <v>2000100463530</v>
      </c>
      <c r="F37" s="72">
        <v>50</v>
      </c>
    </row>
    <row r="38" spans="2:6" x14ac:dyDescent="0.25">
      <c r="B38" s="6">
        <f t="array" aca="1" ref="B38" ca="1">RAND()</f>
        <v>0.16936691158117989</v>
      </c>
      <c r="C38" s="33"/>
      <c r="D38" s="70" t="str">
        <f t="array" ref="D38">VLOOKUP(LEFTB(E38,6)&amp;"????????",Таблица2[],2,0)</f>
        <v>ВГБЛ 6 "Победа"  код 020, коммерческое наименование  "Стрелок"</v>
      </c>
      <c r="E38" s="71">
        <v>2000100463515</v>
      </c>
      <c r="F38" s="72">
        <v>250</v>
      </c>
    </row>
    <row r="39" spans="2:6" x14ac:dyDescent="0.25">
      <c r="B39" s="6">
        <f t="array" aca="1" ref="B39" ca="1">RAND()</f>
        <v>0.47942245873887357</v>
      </c>
      <c r="C39" s="33"/>
      <c r="D39" s="2" t="str">
        <f t="array" ref="D39">VLOOKUP(LEFTB(E39,6)&amp;"????????",Таблица2[],2,0)</f>
        <v>ВГБЛ 6 "Победа"  код 020, коммерческое наименование  "Стрелок"</v>
      </c>
      <c r="E39" s="36">
        <v>2000100463599</v>
      </c>
      <c r="F39" s="34">
        <v>50</v>
      </c>
    </row>
    <row r="40" spans="2:6" x14ac:dyDescent="0.25">
      <c r="B40" s="6">
        <f t="array" aca="1" ref="B40" ca="1">RAND()</f>
        <v>0.69775569377168367</v>
      </c>
      <c r="C40" s="33"/>
      <c r="D40" s="2" t="str">
        <f t="array" ref="D40">VLOOKUP(LEFTB(E40,6)&amp;"????????",Таблица2[],2,0)</f>
        <v>ВГБЛ 6 "Победа"  код 020, коммерческое наименование  "Стрелок"</v>
      </c>
      <c r="E40" s="36">
        <v>2000100125251</v>
      </c>
      <c r="F40" s="34">
        <v>50</v>
      </c>
    </row>
    <row r="41" spans="2:6" x14ac:dyDescent="0.25">
      <c r="B41" s="6">
        <f t="array" aca="1" ref="B41" ca="1">RAND()</f>
        <v>0.18444055314453911</v>
      </c>
      <c r="C41" s="33"/>
      <c r="D41" s="2" t="str">
        <f t="array" ref="D41">VLOOKUP(LEFTB(E41,6)&amp;"????????",Таблица2[],2,0)</f>
        <v>ВГБЛ 6 "Победа"  код 020, коммерческое наименование  "Стрелок"</v>
      </c>
      <c r="E41" s="36">
        <v>2000100466896</v>
      </c>
      <c r="F41" s="34">
        <v>50</v>
      </c>
    </row>
    <row r="42" spans="2:6" x14ac:dyDescent="0.25">
      <c r="B42" s="6">
        <f t="array" aca="1" ref="B42" ca="1">RAND()</f>
        <v>0.85084005896368964</v>
      </c>
      <c r="C42" s="33"/>
      <c r="D42" s="2" t="str">
        <f t="array" ref="D42">VLOOKUP(LEFTB(E42,6)&amp;"????????",Таблица2[],2,0)</f>
        <v>ВГБЛ 6 "Победа"  код 020, коммерческое наименование  "Стрелок"</v>
      </c>
      <c r="E42" s="36">
        <v>2000100467120</v>
      </c>
      <c r="F42" s="34">
        <v>150</v>
      </c>
    </row>
    <row r="43" spans="2:6" x14ac:dyDescent="0.25">
      <c r="B43" s="6">
        <f t="array" aca="1" ref="B43" ca="1">RAND()</f>
        <v>6.5921883298786677E-2</v>
      </c>
      <c r="C43" s="33"/>
      <c r="D43" s="2" t="str">
        <f t="array" ref="D43">VLOOKUP(LEFTB(E43,6)&amp;"????????",Таблица2[],2,0)</f>
        <v>ВГБЛ 6 "Победа"  код 020, коммерческое наименование  "Стрелок"</v>
      </c>
      <c r="E43" s="36">
        <v>2000100468700</v>
      </c>
      <c r="F43" s="34">
        <v>50</v>
      </c>
    </row>
    <row r="44" spans="2:6" x14ac:dyDescent="0.25">
      <c r="B44" s="6">
        <f t="array" aca="1" ref="B44" ca="1">RAND()</f>
        <v>0.71851398067833838</v>
      </c>
      <c r="C44" s="33"/>
      <c r="D44" s="2" t="str">
        <f t="array" ref="D44">VLOOKUP(LEFTB(E44,6)&amp;"????????",Таблица2[],2,0)</f>
        <v>ВГБЛ 6 "Победа"  код 020, коммерческое наименование  "Стрелок"</v>
      </c>
      <c r="E44" s="36">
        <v>2000100467963</v>
      </c>
      <c r="F44" s="34">
        <v>50</v>
      </c>
    </row>
    <row r="45" spans="2:6" x14ac:dyDescent="0.25">
      <c r="B45" s="6">
        <f t="array" aca="1" ref="B45" ca="1">RAND()</f>
        <v>0.97877071193087428</v>
      </c>
      <c r="C45" s="35"/>
      <c r="D45" s="2" t="str">
        <f t="array" ref="D45">VLOOKUP(LEFTB(E45,6)&amp;"????????",Таблица2[],2,0)</f>
        <v>ВГБЛ 6 "Победа"  код 020, коммерческое наименование  "Стрелок"</v>
      </c>
      <c r="E45" s="36">
        <v>2000100468440</v>
      </c>
      <c r="F45" s="37">
        <v>300</v>
      </c>
    </row>
  </sheetData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2015-07-06T08:00:11Z</dcterms:modified>
</cp:coreProperties>
</file>