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360" yWindow="345" windowWidth="28455" windowHeight="12000"/>
  </bookViews>
  <sheets>
    <sheet name="Динамика детали" sheetId="1" r:id="rId1"/>
  </sheets>
  <calcPr calcId="152511"/>
</workbook>
</file>

<file path=xl/calcChain.xml><?xml version="1.0" encoding="utf-8"?>
<calcChain xmlns="http://schemas.openxmlformats.org/spreadsheetml/2006/main">
  <c r="F8" i="1" l="1"/>
  <c r="F10" i="1" s="1"/>
  <c r="L4" i="1"/>
  <c r="H8" i="1"/>
  <c r="H10" i="1" s="1"/>
  <c r="G8" i="1"/>
  <c r="G10" i="1" s="1"/>
  <c r="E8" i="1"/>
  <c r="E10" i="1" s="1"/>
  <c r="D8" i="1"/>
  <c r="D10" i="1" s="1"/>
  <c r="H7" i="1"/>
  <c r="H9" i="1" s="1"/>
  <c r="G7" i="1"/>
  <c r="G9" i="1" s="1"/>
  <c r="F7" i="1"/>
  <c r="F9" i="1" s="1"/>
  <c r="E7" i="1"/>
  <c r="E9" i="1" s="1"/>
  <c r="D7" i="1"/>
  <c r="D9" i="1" s="1"/>
  <c r="H6" i="1"/>
  <c r="G6" i="1"/>
  <c r="F6" i="1"/>
  <c r="E6" i="1"/>
  <c r="D6" i="1"/>
  <c r="H5" i="1"/>
  <c r="G5" i="1"/>
  <c r="F5" i="1"/>
  <c r="E5" i="1"/>
  <c r="D5" i="1"/>
  <c r="K4" i="1"/>
  <c r="J4" i="1"/>
  <c r="I4" i="1"/>
</calcChain>
</file>

<file path=xl/sharedStrings.xml><?xml version="1.0" encoding="utf-8"?>
<sst xmlns="http://schemas.openxmlformats.org/spreadsheetml/2006/main" count="15" uniqueCount="15">
  <si>
    <t>Детальный просмотр динамики продаж по контрагенту</t>
  </si>
  <si>
    <t>№ п/п</t>
  </si>
  <si>
    <t>Показатели</t>
  </si>
  <si>
    <t>Средний абсолютный базисный прирост, руб</t>
  </si>
  <si>
    <t>Средний абсолютный цепной прирост, руб</t>
  </si>
  <si>
    <t>Средний базисный темп роста, %</t>
  </si>
  <si>
    <t>Средний цепной темп роста, %</t>
  </si>
  <si>
    <t>Грибанов А.Г. /Н/</t>
  </si>
  <si>
    <t>Абсолютный базисный прирост, руб</t>
  </si>
  <si>
    <t>Абсолютный цепной прирост, руб</t>
  </si>
  <si>
    <t>Базисный темп роста,%</t>
  </si>
  <si>
    <t>Цепной темп роста,%</t>
  </si>
  <si>
    <t>Базисный темп прироста,%</t>
  </si>
  <si>
    <t>Цепной темп прироста,%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</si>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</sst>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#,##0.00;[Red]\-#,##0.00"/>
    <numFmt numFmtId="166" formatCode="#,##0.00\ _₽"/>
  </numFmts>
  <fonts count="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22"/>
      <color theme="6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/>
    <xf numFmtId="0" fontId="3" fillId="3" borderId="1" xfId="0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Protection="1"/>
    <xf numFmtId="0" fontId="3" fillId="4" borderId="2" xfId="0" applyFont="1" applyFill="1" applyBorder="1" applyAlignment="1" applyProtection="1">
      <alignment horizontal="left" vertical="top" wrapText="1"/>
      <protection locked="0"/>
    </xf>
    <xf numFmtId="165" fontId="3" fillId="0" borderId="2" xfId="0" applyNumberFormat="1" applyFont="1" applyFill="1" applyBorder="1" applyAlignment="1">
      <alignment horizontal="right" vertical="top"/>
    </xf>
    <xf numFmtId="166" fontId="3" fillId="4" borderId="2" xfId="0" applyNumberFormat="1" applyFont="1" applyFill="1" applyBorder="1" applyAlignment="1" applyProtection="1">
      <alignment horizontal="center"/>
    </xf>
    <xf numFmtId="1" fontId="3" fillId="4" borderId="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166" fontId="3" fillId="2" borderId="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1" fontId="3" fillId="2" borderId="2" xfId="0" applyNumberFormat="1" applyFont="1" applyFill="1" applyBorder="1" applyAlignment="1" applyProtection="1">
      <alignment horizontal="center"/>
    </xf>
    <xf numFmtId="166" fontId="0" fillId="2" borderId="0" xfId="0" applyNumberFormat="1" applyFill="1" applyProtection="1"/>
    <xf numFmtId="0" fontId="1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85" zoomScaleNormal="85" workbookViewId="0">
      <selection activeCell="C4" sqref="C4:K10"/>
    </sheetView>
  </sheetViews>
  <sheetFormatPr defaultRowHeight="12.75" x14ac:dyDescent="0.2"/>
  <cols>
    <col min="1" max="1" width="5" style="1" customWidth="1"/>
    <col min="2" max="2" width="49.42578125" style="1" customWidth="1"/>
    <col min="3" max="3" width="13.42578125" style="1" bestFit="1" customWidth="1"/>
    <col min="4" max="4" width="14.5703125" style="13" bestFit="1" customWidth="1"/>
    <col min="5" max="6" width="13.42578125" style="13" bestFit="1" customWidth="1"/>
    <col min="7" max="7" width="12.7109375" style="13" bestFit="1" customWidth="1"/>
    <col min="8" max="8" width="11.7109375" style="13" bestFit="1" customWidth="1"/>
    <col min="9" max="9" width="13.140625" style="13" customWidth="1"/>
    <col min="10" max="10" width="13.7109375" style="1" customWidth="1"/>
    <col min="11" max="11" width="11" style="1" customWidth="1"/>
    <col min="12" max="12" width="10" style="1" customWidth="1"/>
    <col min="13" max="16384" width="9.140625" style="1"/>
  </cols>
  <sheetData>
    <row r="1" spans="1:12" ht="27.75" x14ac:dyDescent="0.2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</row>
    <row r="3" spans="1:12" ht="94.5" customHeight="1" x14ac:dyDescent="0.2">
      <c r="A3" s="2" t="s">
        <v>1</v>
      </c>
      <c r="B3" s="2" t="s">
        <v>2</v>
      </c>
      <c r="C3" s="3">
        <v>42005</v>
      </c>
      <c r="D3" s="3">
        <v>42036</v>
      </c>
      <c r="E3" s="3">
        <v>42064</v>
      </c>
      <c r="F3" s="3">
        <v>42095</v>
      </c>
      <c r="G3" s="3">
        <v>42125</v>
      </c>
      <c r="H3" s="3">
        <v>42156</v>
      </c>
      <c r="I3" s="2" t="s">
        <v>3</v>
      </c>
      <c r="J3" s="2" t="s">
        <v>4</v>
      </c>
      <c r="K3" s="2" t="s">
        <v>5</v>
      </c>
      <c r="L3" s="2" t="s">
        <v>6</v>
      </c>
    </row>
    <row r="4" spans="1:12" ht="15.75" x14ac:dyDescent="0.25">
      <c r="A4" s="4">
        <v>1</v>
      </c>
      <c r="B4" s="5" t="s">
        <v>7</v>
      </c>
      <c r="C4" s="6">
        <v>50000</v>
      </c>
      <c r="D4" s="6">
        <v>10000</v>
      </c>
      <c r="E4" s="6">
        <v>0</v>
      </c>
      <c r="F4" s="6">
        <v>60000</v>
      </c>
      <c r="G4" s="6">
        <v>5000</v>
      </c>
      <c r="H4" s="6">
        <v>80000</v>
      </c>
      <c r="I4" s="7">
        <f>((D4-C4)+(E4-C4)+(F4-C4)+(G4-C4)+(H4-C4))/6</f>
        <v>-15833.333333333334</v>
      </c>
      <c r="J4" s="7">
        <f>((D4-C4)+(E4-D4)+(F4-E4)+(G4-F4)+(H4-G4))/5</f>
        <v>6000</v>
      </c>
      <c r="K4" s="8">
        <f>((D4/C4+E4/C4+F4/C4+G4/C4+H4/C4)*100/5-100)</f>
        <v>-38</v>
      </c>
      <c r="L4" s="8" t="str">
        <f>IFERROR(((D4/C4+E4/D4+F4/E4+G4/F4+H4/G4)*100/5-100),"")</f>
        <v/>
      </c>
    </row>
    <row r="5" spans="1:12" ht="15.75" x14ac:dyDescent="0.25">
      <c r="A5" s="9"/>
      <c r="B5" s="9" t="s">
        <v>8</v>
      </c>
      <c r="C5" s="10"/>
      <c r="D5" s="10">
        <f>D4-C4</f>
        <v>-40000</v>
      </c>
      <c r="E5" s="10">
        <f>E4-C4</f>
        <v>-50000</v>
      </c>
      <c r="F5" s="10">
        <f>F4-C4</f>
        <v>10000</v>
      </c>
      <c r="G5" s="10">
        <f>G4-C4</f>
        <v>-45000</v>
      </c>
      <c r="H5" s="10">
        <f>H4-C4</f>
        <v>30000</v>
      </c>
      <c r="I5" s="10"/>
      <c r="J5" s="11"/>
      <c r="K5" s="12"/>
      <c r="L5" s="12"/>
    </row>
    <row r="6" spans="1:12" ht="15.75" x14ac:dyDescent="0.25">
      <c r="A6" s="9"/>
      <c r="B6" s="9" t="s">
        <v>9</v>
      </c>
      <c r="C6" s="10"/>
      <c r="D6" s="10">
        <f>D4-C4</f>
        <v>-40000</v>
      </c>
      <c r="E6" s="10">
        <f>E4-D4</f>
        <v>-10000</v>
      </c>
      <c r="F6" s="10">
        <f>F4-E4</f>
        <v>60000</v>
      </c>
      <c r="G6" s="10">
        <f>G4-F4</f>
        <v>-55000</v>
      </c>
      <c r="H6" s="10">
        <f>H4-G4</f>
        <v>75000</v>
      </c>
      <c r="I6" s="10"/>
      <c r="J6" s="11"/>
      <c r="K6" s="12"/>
      <c r="L6" s="12"/>
    </row>
    <row r="7" spans="1:12" ht="15.75" x14ac:dyDescent="0.25">
      <c r="A7" s="9"/>
      <c r="B7" s="9" t="s">
        <v>10</v>
      </c>
      <c r="C7" s="12"/>
      <c r="D7" s="12">
        <f>D4/C4*100</f>
        <v>20</v>
      </c>
      <c r="E7" s="12">
        <f>E4/C4*100</f>
        <v>0</v>
      </c>
      <c r="F7" s="12">
        <f>F4/C4*100</f>
        <v>120</v>
      </c>
      <c r="G7" s="12">
        <f>G4/C4*100</f>
        <v>10</v>
      </c>
      <c r="H7" s="12">
        <f>H4/C4*100</f>
        <v>160</v>
      </c>
      <c r="I7" s="10"/>
      <c r="J7" s="11"/>
      <c r="K7" s="12"/>
      <c r="L7" s="12"/>
    </row>
    <row r="8" spans="1:12" ht="15.75" x14ac:dyDescent="0.25">
      <c r="A8" s="9"/>
      <c r="B8" s="9" t="s">
        <v>11</v>
      </c>
      <c r="C8" s="12"/>
      <c r="D8" s="12">
        <f>D4/C4*100</f>
        <v>20</v>
      </c>
      <c r="E8" s="12">
        <f>E4/D4*100</f>
        <v>0</v>
      </c>
      <c r="F8" s="12">
        <f>IFERROR((F4/E4*100),0)</f>
        <v>0</v>
      </c>
      <c r="G8" s="12">
        <f>G4/F4*100</f>
        <v>8.3333333333333321</v>
      </c>
      <c r="H8" s="12">
        <f>H4/G4*100</f>
        <v>1600</v>
      </c>
      <c r="I8" s="10"/>
      <c r="J8" s="11"/>
      <c r="K8" s="12"/>
      <c r="L8" s="12"/>
    </row>
    <row r="9" spans="1:12" ht="15.75" x14ac:dyDescent="0.25">
      <c r="A9" s="9"/>
      <c r="B9" s="9" t="s">
        <v>12</v>
      </c>
      <c r="C9" s="12"/>
      <c r="D9" s="12">
        <f t="shared" ref="D9:H10" si="0">D7-100</f>
        <v>-80</v>
      </c>
      <c r="E9" s="12">
        <f t="shared" si="0"/>
        <v>-100</v>
      </c>
      <c r="F9" s="12">
        <f t="shared" si="0"/>
        <v>20</v>
      </c>
      <c r="G9" s="12">
        <f t="shared" si="0"/>
        <v>-90</v>
      </c>
      <c r="H9" s="12">
        <f t="shared" si="0"/>
        <v>60</v>
      </c>
      <c r="I9" s="10"/>
      <c r="J9" s="11"/>
      <c r="K9" s="12"/>
      <c r="L9" s="12"/>
    </row>
    <row r="10" spans="1:12" ht="15.75" x14ac:dyDescent="0.25">
      <c r="A10" s="9"/>
      <c r="B10" s="9" t="s">
        <v>13</v>
      </c>
      <c r="C10" s="12"/>
      <c r="D10" s="12">
        <f t="shared" si="0"/>
        <v>-80</v>
      </c>
      <c r="E10" s="12">
        <f t="shared" si="0"/>
        <v>-100</v>
      </c>
      <c r="F10" s="12">
        <f>IFERROR((F8-100),0)</f>
        <v>-100</v>
      </c>
      <c r="G10" s="12">
        <f t="shared" si="0"/>
        <v>-91.666666666666671</v>
      </c>
      <c r="H10" s="12">
        <f t="shared" si="0"/>
        <v>1500</v>
      </c>
      <c r="I10" s="10"/>
      <c r="J10" s="11"/>
      <c r="K10" s="12"/>
      <c r="L10" s="12"/>
    </row>
    <row r="12" spans="1:12" x14ac:dyDescent="0.2">
      <c r="K12" s="14" t="s">
        <v>14</v>
      </c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Динамика детали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Ярослав</cp:lastModifiedBy>
  <dcterms:created xsi:type="dcterms:W3CDTF">2015-07-14T11:14:44Z</dcterms:created>
  <dcterms:modified xsi:type="dcterms:W3CDTF">2015-07-14T11:26:12Z</dcterms:modified>
</cp:coreProperties>
</file>