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definedNames>
    <definedName name="ВС">Лист1!$A$2:$A$22</definedName>
    <definedName name="Налет">Лист1!$F$2:$F$22</definedName>
    <definedName name="Причина">Лист1!$E$2:$E$22</definedName>
    <definedName name="Работы">Лист1!$D$2:$D$22</definedName>
    <definedName name="Тип">Лист1!$B$2:$B$22</definedName>
    <definedName name="Экспл">Лист1!$C$2:$C$22</definedName>
  </definedNames>
  <calcPr calcId="125725"/>
</workbook>
</file>

<file path=xl/calcChain.xml><?xml version="1.0" encoding="utf-8"?>
<calcChain xmlns="http://schemas.openxmlformats.org/spreadsheetml/2006/main">
  <c r="E26" i="1"/>
  <c r="E25"/>
  <c r="D26"/>
  <c r="D25"/>
  <c r="B25" l="1"/>
  <c r="C26"/>
  <c r="B26"/>
  <c r="C25"/>
</calcChain>
</file>

<file path=xl/sharedStrings.xml><?xml version="1.0" encoding="utf-8"?>
<sst xmlns="http://schemas.openxmlformats.org/spreadsheetml/2006/main" count="81" uniqueCount="19">
  <si>
    <t>Ми-8МТВ</t>
  </si>
  <si>
    <t>ВС</t>
  </si>
  <si>
    <t>Тип</t>
  </si>
  <si>
    <t>Ми-8АМТ</t>
  </si>
  <si>
    <t>ДЕЖ – дежурство</t>
  </si>
  <si>
    <t>ТРС – Коммерческие воздушные перевозки, авиационные работы</t>
  </si>
  <si>
    <t>НПР -полет, связанный с техобслуживанием (перегон на/из ТО, на/из АРЗ, облет и т.п.)</t>
  </si>
  <si>
    <t>НПР - прокрутка</t>
  </si>
  <si>
    <t>Причина отмены</t>
  </si>
  <si>
    <t>Метеоусловия</t>
  </si>
  <si>
    <t>Налет</t>
  </si>
  <si>
    <t>Экспл</t>
  </si>
  <si>
    <t>Работы</t>
  </si>
  <si>
    <t>АЭРО</t>
  </si>
  <si>
    <t>АВИА</t>
  </si>
  <si>
    <t>подано заявок</t>
  </si>
  <si>
    <t>выполнено заявок</t>
  </si>
  <si>
    <t>ВС в плане</t>
  </si>
  <si>
    <t>ВС летало</t>
  </si>
</sst>
</file>

<file path=xl/styles.xml><?xml version="1.0" encoding="utf-8"?>
<styleSheet xmlns="http://schemas.openxmlformats.org/spreadsheetml/2006/main">
  <numFmts count="1">
    <numFmt numFmtId="168" formatCode="[h]:mm;@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2" borderId="1" xfId="0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8" fontId="0" fillId="0" borderId="10" xfId="0" applyNumberForma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C26" sqref="C26"/>
    </sheetView>
  </sheetViews>
  <sheetFormatPr defaultRowHeight="15"/>
  <cols>
    <col min="1" max="1" width="9.140625" bestFit="1" customWidth="1"/>
    <col min="2" max="2" width="10.7109375" bestFit="1" customWidth="1"/>
    <col min="3" max="3" width="10.140625" bestFit="1" customWidth="1"/>
    <col min="4" max="4" width="16.140625" customWidth="1"/>
    <col min="5" max="5" width="18.140625" bestFit="1" customWidth="1"/>
    <col min="6" max="6" width="7.140625" bestFit="1" customWidth="1"/>
  </cols>
  <sheetData>
    <row r="1" spans="1:6">
      <c r="A1" s="6" t="s">
        <v>1</v>
      </c>
      <c r="B1" s="6" t="s">
        <v>2</v>
      </c>
      <c r="C1" s="6" t="s">
        <v>11</v>
      </c>
      <c r="D1" s="6" t="s">
        <v>12</v>
      </c>
      <c r="E1" s="6" t="s">
        <v>8</v>
      </c>
      <c r="F1" s="6" t="s">
        <v>10</v>
      </c>
    </row>
    <row r="2" spans="1:6">
      <c r="A2" s="7">
        <v>12349</v>
      </c>
      <c r="B2" s="8" t="s">
        <v>3</v>
      </c>
      <c r="C2" s="8" t="s">
        <v>13</v>
      </c>
      <c r="D2" s="5" t="s">
        <v>4</v>
      </c>
      <c r="E2" s="8"/>
      <c r="F2" s="13">
        <v>0</v>
      </c>
    </row>
    <row r="3" spans="1:6">
      <c r="A3" s="9">
        <v>12349</v>
      </c>
      <c r="B3" s="10" t="s">
        <v>3</v>
      </c>
      <c r="C3" s="10" t="s">
        <v>13</v>
      </c>
      <c r="D3" s="1" t="s">
        <v>5</v>
      </c>
      <c r="E3" s="10"/>
      <c r="F3" s="14">
        <v>0.17361111111111113</v>
      </c>
    </row>
    <row r="4" spans="1:6">
      <c r="A4" s="9">
        <v>12350</v>
      </c>
      <c r="B4" s="10" t="s">
        <v>3</v>
      </c>
      <c r="C4" s="10" t="s">
        <v>13</v>
      </c>
      <c r="D4" s="1" t="s">
        <v>5</v>
      </c>
      <c r="E4" s="10"/>
      <c r="F4" s="14">
        <v>7.4999999999999997E-2</v>
      </c>
    </row>
    <row r="5" spans="1:6">
      <c r="A5" s="9">
        <v>12350</v>
      </c>
      <c r="B5" s="10" t="s">
        <v>3</v>
      </c>
      <c r="C5" s="10" t="s">
        <v>13</v>
      </c>
      <c r="D5" s="1" t="s">
        <v>6</v>
      </c>
      <c r="E5" s="10" t="s">
        <v>9</v>
      </c>
      <c r="F5" s="14">
        <v>0</v>
      </c>
    </row>
    <row r="6" spans="1:6">
      <c r="A6" s="9">
        <v>12351</v>
      </c>
      <c r="B6" s="10" t="s">
        <v>3</v>
      </c>
      <c r="C6" s="10" t="s">
        <v>13</v>
      </c>
      <c r="D6" s="1" t="s">
        <v>5</v>
      </c>
      <c r="E6" s="10"/>
      <c r="F6" s="14">
        <v>0.14166666666666666</v>
      </c>
    </row>
    <row r="7" spans="1:6">
      <c r="A7" s="9">
        <v>12351</v>
      </c>
      <c r="B7" s="10" t="s">
        <v>3</v>
      </c>
      <c r="C7" s="10" t="s">
        <v>13</v>
      </c>
      <c r="D7" s="1" t="s">
        <v>6</v>
      </c>
      <c r="E7" s="10"/>
      <c r="F7" s="14">
        <v>6.9444444444444441E-3</v>
      </c>
    </row>
    <row r="8" spans="1:6">
      <c r="A8" s="9">
        <v>12352</v>
      </c>
      <c r="B8" s="10" t="s">
        <v>3</v>
      </c>
      <c r="C8" s="10" t="s">
        <v>13</v>
      </c>
      <c r="D8" s="1" t="s">
        <v>5</v>
      </c>
      <c r="E8" s="10"/>
      <c r="F8" s="14">
        <v>3.8194444444444441E-2</v>
      </c>
    </row>
    <row r="9" spans="1:6">
      <c r="A9" s="9">
        <v>12352</v>
      </c>
      <c r="B9" s="10" t="s">
        <v>3</v>
      </c>
      <c r="C9" s="10" t="s">
        <v>13</v>
      </c>
      <c r="D9" s="1" t="s">
        <v>5</v>
      </c>
      <c r="E9" s="10" t="s">
        <v>9</v>
      </c>
      <c r="F9" s="14">
        <v>0</v>
      </c>
    </row>
    <row r="10" spans="1:6">
      <c r="A10" s="9">
        <v>12353</v>
      </c>
      <c r="B10" s="10" t="s">
        <v>0</v>
      </c>
      <c r="C10" s="10" t="s">
        <v>13</v>
      </c>
      <c r="D10" s="1" t="s">
        <v>7</v>
      </c>
      <c r="E10" s="10"/>
      <c r="F10" s="14">
        <v>1.7361111111111112E-2</v>
      </c>
    </row>
    <row r="11" spans="1:6">
      <c r="A11" s="9">
        <v>12353</v>
      </c>
      <c r="B11" s="10" t="s">
        <v>0</v>
      </c>
      <c r="C11" s="10" t="s">
        <v>13</v>
      </c>
      <c r="D11" s="1" t="s">
        <v>5</v>
      </c>
      <c r="E11" s="10" t="s">
        <v>9</v>
      </c>
      <c r="F11" s="14">
        <v>0</v>
      </c>
    </row>
    <row r="12" spans="1:6">
      <c r="A12" s="9">
        <v>12354</v>
      </c>
      <c r="B12" s="10" t="s">
        <v>0</v>
      </c>
      <c r="C12" s="10" t="s">
        <v>13</v>
      </c>
      <c r="D12" s="1" t="s">
        <v>5</v>
      </c>
      <c r="E12" s="10"/>
      <c r="F12" s="14">
        <v>1.3888888888888888E-2</v>
      </c>
    </row>
    <row r="13" spans="1:6">
      <c r="A13" s="9">
        <v>12354</v>
      </c>
      <c r="B13" s="10" t="s">
        <v>0</v>
      </c>
      <c r="C13" s="10" t="s">
        <v>13</v>
      </c>
      <c r="D13" s="1" t="s">
        <v>5</v>
      </c>
      <c r="E13" s="10" t="s">
        <v>9</v>
      </c>
      <c r="F13" s="14">
        <v>0</v>
      </c>
    </row>
    <row r="14" spans="1:6">
      <c r="A14" s="9">
        <v>12355</v>
      </c>
      <c r="B14" s="10" t="s">
        <v>0</v>
      </c>
      <c r="C14" s="10" t="s">
        <v>13</v>
      </c>
      <c r="D14" s="1" t="s">
        <v>6</v>
      </c>
      <c r="E14" s="10"/>
      <c r="F14" s="14">
        <v>8.6805555555555566E-2</v>
      </c>
    </row>
    <row r="15" spans="1:6">
      <c r="A15" s="9">
        <v>12355</v>
      </c>
      <c r="B15" s="10" t="s">
        <v>0</v>
      </c>
      <c r="C15" s="10" t="s">
        <v>13</v>
      </c>
      <c r="D15" s="1" t="s">
        <v>5</v>
      </c>
      <c r="E15" s="10"/>
      <c r="F15" s="14">
        <v>7.0833333333333331E-2</v>
      </c>
    </row>
    <row r="16" spans="1:6">
      <c r="A16" s="9">
        <v>12356</v>
      </c>
      <c r="B16" s="10" t="s">
        <v>0</v>
      </c>
      <c r="C16" s="10" t="s">
        <v>13</v>
      </c>
      <c r="D16" s="1" t="s">
        <v>5</v>
      </c>
      <c r="E16" s="10"/>
      <c r="F16" s="14">
        <v>3.9583333333333331E-2</v>
      </c>
    </row>
    <row r="17" spans="1:6">
      <c r="A17" s="9">
        <v>12356</v>
      </c>
      <c r="B17" s="10" t="s">
        <v>0</v>
      </c>
      <c r="C17" s="10" t="s">
        <v>13</v>
      </c>
      <c r="D17" s="1" t="s">
        <v>5</v>
      </c>
      <c r="E17" s="10" t="s">
        <v>9</v>
      </c>
      <c r="F17" s="14">
        <v>0</v>
      </c>
    </row>
    <row r="18" spans="1:6">
      <c r="A18" s="9">
        <v>12357</v>
      </c>
      <c r="B18" s="10" t="s">
        <v>0</v>
      </c>
      <c r="C18" s="10" t="s">
        <v>13</v>
      </c>
      <c r="D18" s="1" t="s">
        <v>5</v>
      </c>
      <c r="E18" s="10" t="s">
        <v>9</v>
      </c>
      <c r="F18" s="14">
        <v>0</v>
      </c>
    </row>
    <row r="19" spans="1:6">
      <c r="A19" s="9">
        <v>12358</v>
      </c>
      <c r="B19" s="10" t="s">
        <v>0</v>
      </c>
      <c r="C19" s="10" t="s">
        <v>14</v>
      </c>
      <c r="D19" s="1" t="s">
        <v>5</v>
      </c>
      <c r="E19" s="10" t="s">
        <v>9</v>
      </c>
      <c r="F19" s="14">
        <v>0</v>
      </c>
    </row>
    <row r="20" spans="1:6">
      <c r="A20" s="9"/>
      <c r="B20" s="10"/>
      <c r="C20" s="10"/>
      <c r="D20" s="1"/>
      <c r="E20" s="10"/>
      <c r="F20" s="14"/>
    </row>
    <row r="21" spans="1:6">
      <c r="A21" s="9">
        <v>12359</v>
      </c>
      <c r="B21" s="10" t="s">
        <v>0</v>
      </c>
      <c r="C21" s="10" t="s">
        <v>14</v>
      </c>
      <c r="D21" s="1" t="s">
        <v>5</v>
      </c>
      <c r="E21" s="10"/>
      <c r="F21" s="14">
        <v>0.1076388888888889</v>
      </c>
    </row>
    <row r="22" spans="1:6">
      <c r="A22" s="11">
        <v>12360</v>
      </c>
      <c r="B22" s="12" t="s">
        <v>0</v>
      </c>
      <c r="C22" s="12" t="s">
        <v>14</v>
      </c>
      <c r="D22" s="3" t="s">
        <v>5</v>
      </c>
      <c r="E22" s="12" t="s">
        <v>9</v>
      </c>
      <c r="F22" s="15">
        <v>0</v>
      </c>
    </row>
    <row r="24" spans="1:6">
      <c r="A24" s="6" t="s">
        <v>2</v>
      </c>
      <c r="B24" s="6" t="s">
        <v>17</v>
      </c>
      <c r="C24" s="6" t="s">
        <v>18</v>
      </c>
      <c r="D24" s="6" t="s">
        <v>15</v>
      </c>
      <c r="E24" s="6" t="s">
        <v>16</v>
      </c>
    </row>
    <row r="25" spans="1:6">
      <c r="A25" s="4" t="s">
        <v>3</v>
      </c>
      <c r="B25" s="5">
        <f>SUMPRODUCT((Тип=$A25)/COUNTIFS(ВС,ВС&amp;""))</f>
        <v>4</v>
      </c>
      <c r="C25" s="5" t="e">
        <f>SUMPRODUCT((Тип=$A25)*(Налет&gt;0)/COUNTIFS(ВС,ВС&amp;"",Тип,Тип&amp;"",Налет,"&gt;0"))</f>
        <v>#DIV/0!</v>
      </c>
      <c r="D25" s="5">
        <f>SUMPRODUCT((Тип=$A25)*(LEFT(Работы,9)&lt;&gt;"НПР - про")*(LEFT(Работы,3)&lt;&gt;"ДЕЖ"))</f>
        <v>7</v>
      </c>
      <c r="E25" s="17">
        <f>SUMPRODUCT((Тип=$A25)*(LEFT(Работы,9)&lt;&gt;"НПР - про")*(LEFT(Работы,3)&lt;&gt;"ДЕЖ")*(Налет&gt;0))</f>
        <v>5</v>
      </c>
    </row>
    <row r="26" spans="1:6">
      <c r="A26" s="2" t="s">
        <v>0</v>
      </c>
      <c r="B26" s="3">
        <f>SUMPRODUCT((Тип=$A26)/COUNTIFS(ВС,ВС&amp;""))</f>
        <v>8</v>
      </c>
      <c r="C26" s="3" t="e">
        <f>SUMPRODUCT((Тип=$A26)*(Налет&gt;0)/COUNTIFS(ВС,ВС&amp;"",Тип,Тип&amp;"",Налет,"&gt;0"))</f>
        <v>#DIV/0!</v>
      </c>
      <c r="D26" s="3">
        <f>SUMPRODUCT((Тип=$A26)*(LEFT(Работы,9)&lt;&gt;"НПР - про")*(LEFT(Работы,3)&lt;&gt;"ДЕЖ"))</f>
        <v>11</v>
      </c>
      <c r="E26" s="16">
        <f>SUMPRODUCT((Тип=$A26)*(LEFT(Работы,9)&lt;&gt;"НПР - про")*(LEFT(Работы,3)&lt;&gt;"ДЕЖ")*(Налет&gt;0))</f>
        <v>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Лист1</vt:lpstr>
      <vt:lpstr>Лист2</vt:lpstr>
      <vt:lpstr>Лист3</vt:lpstr>
      <vt:lpstr>ВС</vt:lpstr>
      <vt:lpstr>Налет</vt:lpstr>
      <vt:lpstr>Причина</vt:lpstr>
      <vt:lpstr>Работы</vt:lpstr>
      <vt:lpstr>Тип</vt:lpstr>
      <vt:lpstr>Экспл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2019-11-13T06:42:35Z</dcterms:created>
  <dcterms:modified xsi:type="dcterms:W3CDTF">2019-11-13T08:01:47Z</dcterms:modified>
</cp:coreProperties>
</file>