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28455" windowHeight="120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J10"/>
  <c r="J9"/>
  <c r="J6"/>
  <c r="J7"/>
  <c r="J8"/>
  <c r="J5"/>
  <c r="F10"/>
  <c r="F11"/>
  <c r="F9"/>
  <c r="F8"/>
  <c r="F7"/>
  <c r="F6"/>
  <c r="F5"/>
  <c r="J12" l="1"/>
  <c r="K9" l="1"/>
  <c r="K10"/>
  <c r="K8"/>
  <c r="K5"/>
  <c r="K7"/>
  <c r="K11"/>
  <c r="K6"/>
  <c r="K12" l="1"/>
</calcChain>
</file>

<file path=xl/sharedStrings.xml><?xml version="1.0" encoding="utf-8"?>
<sst xmlns="http://schemas.openxmlformats.org/spreadsheetml/2006/main" count="26" uniqueCount="21">
  <si>
    <t>Премиальная часть з/п</t>
  </si>
  <si>
    <t>№ п/п</t>
  </si>
  <si>
    <t>Задача</t>
  </si>
  <si>
    <t>Вес</t>
  </si>
  <si>
    <t>Ед.изм.</t>
  </si>
  <si>
    <t>План</t>
  </si>
  <si>
    <t>Факт</t>
  </si>
  <si>
    <t>% выполнения</t>
  </si>
  <si>
    <t>%</t>
  </si>
  <si>
    <t>руб</t>
  </si>
  <si>
    <t>шт</t>
  </si>
  <si>
    <t>отчет</t>
  </si>
  <si>
    <t>ИТОГО</t>
  </si>
  <si>
    <t xml:space="preserve">Достичь объема продаж в размере 13 750 000 руб на подотчетной территории </t>
  </si>
  <si>
    <t xml:space="preserve">Увеличить на 10 число клиентов, делающих заявки через сайт </t>
  </si>
  <si>
    <t>Составить матрицу товара для "вело магазинов"</t>
  </si>
  <si>
    <t>Составить и презентовать план развития области</t>
  </si>
  <si>
    <t>Реализовать продукцию в количестве 2963 шт</t>
  </si>
  <si>
    <t>Сократить дебиторскую задолженность до 4,5 млн. рублей у контрагента</t>
  </si>
  <si>
    <t xml:space="preserve">Внести предложения по изменению предоставления условий сотрудничества с кредитными клиентами на територии </t>
  </si>
  <si>
    <t>Начисленно</t>
  </si>
</sst>
</file>

<file path=xl/styles.xml><?xml version="1.0" encoding="utf-8"?>
<styleSheet xmlns="http://schemas.openxmlformats.org/spreadsheetml/2006/main">
  <numFmts count="3">
    <numFmt numFmtId="42" formatCode="_-* #,##0\ &quot;₽&quot;_-;\-* #,##0\ &quot;₽&quot;_-;_-* &quot;-&quot;\ &quot;₽&quot;_-;_-@_-"/>
    <numFmt numFmtId="164" formatCode="#,##0\ &quot;₽&quot;"/>
    <numFmt numFmtId="165" formatCode="#,##0\ _₽"/>
  </numFmts>
  <fonts count="3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ill="0" applyBorder="0" applyAlignment="0" applyProtection="0"/>
  </cellStyleXfs>
  <cellXfs count="26">
    <xf numFmtId="0" fontId="0" fillId="0" borderId="0" xfId="0"/>
    <xf numFmtId="164" fontId="1" fillId="0" borderId="1" xfId="2" applyNumberFormat="1" applyFont="1" applyFill="1" applyBorder="1" applyAlignment="1" applyProtection="1">
      <alignment horizontal="center" vertical="center" wrapText="1"/>
    </xf>
    <xf numFmtId="165" fontId="1" fillId="0" borderId="1" xfId="2" applyNumberFormat="1" applyFont="1" applyFill="1" applyBorder="1" applyAlignment="1" applyProtection="1">
      <alignment horizontal="center" vertical="center" wrapText="1"/>
      <protection locked="0"/>
    </xf>
    <xf numFmtId="9" fontId="1" fillId="0" borderId="1" xfId="1" applyNumberFormat="1" applyFont="1" applyFill="1" applyBorder="1" applyAlignment="1" applyProtection="1">
      <alignment horizontal="center" vertical="center" wrapText="1"/>
    </xf>
    <xf numFmtId="1" fontId="1" fillId="0" borderId="1" xfId="2" applyNumberFormat="1" applyFont="1" applyFill="1" applyBorder="1" applyAlignment="1" applyProtection="1">
      <alignment horizontal="center" vertical="center" wrapText="1"/>
      <protection locked="0"/>
    </xf>
    <xf numFmtId="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4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9" fontId="1" fillId="0" borderId="0" xfId="0" applyNumberFormat="1" applyFont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0" fontId="1" fillId="3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9" fontId="1" fillId="0" borderId="1" xfId="2" applyFont="1" applyFill="1" applyBorder="1" applyAlignment="1" applyProtection="1">
      <alignment horizontal="center" vertical="center" wrapText="1"/>
      <protection locked="0"/>
    </xf>
    <xf numFmtId="1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 applyProtection="1">
      <alignment horizontal="left" vertical="center" wrapText="1"/>
      <protection locked="0"/>
    </xf>
    <xf numFmtId="0" fontId="1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3" borderId="1" xfId="1" applyFont="1" applyFill="1" applyBorder="1" applyAlignment="1" applyProtection="1">
      <alignment horizontal="center" vertical="center" wrapText="1"/>
      <protection locked="0"/>
    </xf>
    <xf numFmtId="9" fontId="1" fillId="3" borderId="2" xfId="1" applyNumberFormat="1" applyFont="1" applyFill="1" applyBorder="1" applyAlignment="1" applyProtection="1">
      <alignment horizontal="center" vertical="center" wrapText="1"/>
      <protection locked="0"/>
    </xf>
    <xf numFmtId="9" fontId="1" fillId="3" borderId="3" xfId="1" applyNumberFormat="1" applyFont="1" applyFill="1" applyBorder="1" applyAlignment="1" applyProtection="1">
      <alignment horizontal="center" vertical="center" wrapText="1"/>
      <protection locked="0"/>
    </xf>
    <xf numFmtId="164" fontId="1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9" fontId="1" fillId="4" borderId="1" xfId="1" applyNumberFormat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_Лист1" xfId="1"/>
    <cellStyle name="Процент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J9" sqref="J9"/>
    </sheetView>
  </sheetViews>
  <sheetFormatPr defaultRowHeight="15.75"/>
  <cols>
    <col min="1" max="1" width="6.140625" style="8" customWidth="1"/>
    <col min="2" max="3" width="9.140625" style="8"/>
    <col min="4" max="4" width="13.28515625" style="8" customWidth="1"/>
    <col min="5" max="5" width="9.140625" style="8"/>
    <col min="6" max="6" width="10.28515625" style="8" customWidth="1"/>
    <col min="7" max="7" width="9.140625" style="8"/>
    <col min="8" max="9" width="12.42578125" style="8" bestFit="1" customWidth="1"/>
    <col min="10" max="10" width="13.140625" style="9" customWidth="1"/>
    <col min="11" max="11" width="12.85546875" style="10" customWidth="1"/>
    <col min="12" max="12" width="13.140625" style="8" bestFit="1" customWidth="1"/>
    <col min="13" max="13" width="10.140625" style="8" bestFit="1" customWidth="1"/>
    <col min="14" max="16384" width="9.140625" style="8"/>
  </cols>
  <sheetData>
    <row r="1" spans="1:11">
      <c r="A1" s="24" t="s">
        <v>0</v>
      </c>
      <c r="B1" s="24"/>
      <c r="C1" s="24"/>
      <c r="D1" s="7">
        <v>10000</v>
      </c>
    </row>
    <row r="3" spans="1:11">
      <c r="A3" s="20" t="s">
        <v>1</v>
      </c>
      <c r="B3" s="20" t="s">
        <v>2</v>
      </c>
      <c r="C3" s="20"/>
      <c r="D3" s="20"/>
      <c r="E3" s="20" t="s">
        <v>3</v>
      </c>
      <c r="F3" s="20"/>
      <c r="G3" s="20" t="s">
        <v>4</v>
      </c>
      <c r="H3" s="20" t="s">
        <v>5</v>
      </c>
      <c r="I3" s="20" t="s">
        <v>6</v>
      </c>
      <c r="J3" s="21" t="s">
        <v>7</v>
      </c>
      <c r="K3" s="23" t="s">
        <v>20</v>
      </c>
    </row>
    <row r="4" spans="1:11">
      <c r="A4" s="20"/>
      <c r="B4" s="20"/>
      <c r="C4" s="20"/>
      <c r="D4" s="20"/>
      <c r="E4" s="11" t="s">
        <v>8</v>
      </c>
      <c r="F4" s="11" t="s">
        <v>9</v>
      </c>
      <c r="G4" s="20"/>
      <c r="H4" s="20"/>
      <c r="I4" s="20"/>
      <c r="J4" s="22"/>
      <c r="K4" s="23"/>
    </row>
    <row r="5" spans="1:11" ht="69.95" customHeight="1">
      <c r="A5" s="12">
        <v>1</v>
      </c>
      <c r="B5" s="15" t="s">
        <v>13</v>
      </c>
      <c r="C5" s="15"/>
      <c r="D5" s="15"/>
      <c r="E5" s="13">
        <v>0.1</v>
      </c>
      <c r="F5" s="1">
        <f>D1*E5</f>
        <v>1000</v>
      </c>
      <c r="G5" s="12" t="s">
        <v>9</v>
      </c>
      <c r="H5" s="2">
        <v>13750000</v>
      </c>
      <c r="I5" s="2">
        <v>13000000</v>
      </c>
      <c r="J5" s="3">
        <f>IF(I5/H5&gt;100%,100%,I5/H5)</f>
        <v>0.94545454545454544</v>
      </c>
      <c r="K5" s="1">
        <f>($J$12&gt;=80%)*J5*E5*$D$1</f>
        <v>945.45454545454538</v>
      </c>
    </row>
    <row r="6" spans="1:11" ht="69.95" customHeight="1">
      <c r="A6" s="12">
        <v>2</v>
      </c>
      <c r="B6" s="15" t="s">
        <v>16</v>
      </c>
      <c r="C6" s="15"/>
      <c r="D6" s="15"/>
      <c r="E6" s="13">
        <v>0.2</v>
      </c>
      <c r="F6" s="1">
        <f>D1*E6</f>
        <v>2000</v>
      </c>
      <c r="G6" s="14" t="s">
        <v>11</v>
      </c>
      <c r="H6" s="4">
        <v>1</v>
      </c>
      <c r="I6" s="4">
        <v>1</v>
      </c>
      <c r="J6" s="3">
        <f t="shared" ref="J6:J11" si="0">IF(I6/H6&gt;100%,100%,I6/H6)</f>
        <v>1</v>
      </c>
      <c r="K6" s="1">
        <f t="shared" ref="K6:K11" si="1">($J$12&gt;=80%)*J6*E6*$D$1</f>
        <v>2000</v>
      </c>
    </row>
    <row r="7" spans="1:11" ht="69.95" customHeight="1">
      <c r="A7" s="12">
        <v>3</v>
      </c>
      <c r="B7" s="15" t="s">
        <v>15</v>
      </c>
      <c r="C7" s="15"/>
      <c r="D7" s="15"/>
      <c r="E7" s="13">
        <v>0.1</v>
      </c>
      <c r="F7" s="1">
        <f>D1*E7</f>
        <v>1000</v>
      </c>
      <c r="G7" s="14" t="s">
        <v>10</v>
      </c>
      <c r="H7" s="4">
        <v>1</v>
      </c>
      <c r="I7" s="4">
        <v>1</v>
      </c>
      <c r="J7" s="3">
        <f t="shared" si="0"/>
        <v>1</v>
      </c>
      <c r="K7" s="1">
        <f t="shared" si="1"/>
        <v>1000</v>
      </c>
    </row>
    <row r="8" spans="1:11" ht="69.95" customHeight="1">
      <c r="A8" s="12">
        <v>4</v>
      </c>
      <c r="B8" s="15" t="s">
        <v>17</v>
      </c>
      <c r="C8" s="15"/>
      <c r="D8" s="15"/>
      <c r="E8" s="13">
        <v>0.2</v>
      </c>
      <c r="F8" s="1">
        <f>D1*E8</f>
        <v>2000</v>
      </c>
      <c r="G8" s="14" t="s">
        <v>10</v>
      </c>
      <c r="H8" s="4">
        <v>2963</v>
      </c>
      <c r="I8" s="4">
        <v>3000</v>
      </c>
      <c r="J8" s="3">
        <f t="shared" si="0"/>
        <v>1</v>
      </c>
      <c r="K8" s="1">
        <f t="shared" si="1"/>
        <v>2000</v>
      </c>
    </row>
    <row r="9" spans="1:11" ht="69.95" customHeight="1">
      <c r="A9" s="12">
        <v>5</v>
      </c>
      <c r="B9" s="16" t="s">
        <v>18</v>
      </c>
      <c r="C9" s="16"/>
      <c r="D9" s="16"/>
      <c r="E9" s="13">
        <v>0.2</v>
      </c>
      <c r="F9" s="1">
        <f>D1*E9</f>
        <v>2000</v>
      </c>
      <c r="G9" s="12" t="s">
        <v>9</v>
      </c>
      <c r="H9" s="2">
        <v>4500000</v>
      </c>
      <c r="I9" s="2">
        <v>4850000</v>
      </c>
      <c r="J9" s="25">
        <f>IF((5150000-I9)/(5150000-H9)&gt;=100%,100%,(5150000-I9)/(5150000-H9))</f>
        <v>0.46153846153846156</v>
      </c>
      <c r="K9" s="1">
        <f t="shared" si="1"/>
        <v>923.07692307692309</v>
      </c>
    </row>
    <row r="10" spans="1:11" ht="69.95" customHeight="1">
      <c r="A10" s="12">
        <v>6</v>
      </c>
      <c r="B10" s="16" t="s">
        <v>14</v>
      </c>
      <c r="C10" s="16"/>
      <c r="D10" s="16"/>
      <c r="E10" s="13">
        <v>0.1</v>
      </c>
      <c r="F10" s="1">
        <f>D2*E10</f>
        <v>0</v>
      </c>
      <c r="G10" s="14" t="s">
        <v>10</v>
      </c>
      <c r="H10" s="2">
        <v>10</v>
      </c>
      <c r="I10" s="2">
        <v>7</v>
      </c>
      <c r="J10" s="3">
        <f t="shared" si="0"/>
        <v>0.7</v>
      </c>
      <c r="K10" s="1">
        <f t="shared" si="1"/>
        <v>699.99999999999989</v>
      </c>
    </row>
    <row r="11" spans="1:11" ht="87.75" customHeight="1">
      <c r="A11" s="12">
        <v>7</v>
      </c>
      <c r="B11" s="16" t="s">
        <v>19</v>
      </c>
      <c r="C11" s="16"/>
      <c r="D11" s="16"/>
      <c r="E11" s="13">
        <v>0.1</v>
      </c>
      <c r="F11" s="1">
        <f>D1*E11</f>
        <v>1000</v>
      </c>
      <c r="G11" s="12" t="s">
        <v>11</v>
      </c>
      <c r="H11" s="4">
        <v>1</v>
      </c>
      <c r="I11" s="4">
        <v>1</v>
      </c>
      <c r="J11" s="3">
        <f t="shared" si="0"/>
        <v>1</v>
      </c>
      <c r="K11" s="1">
        <f t="shared" si="1"/>
        <v>1000</v>
      </c>
    </row>
    <row r="12" spans="1:11">
      <c r="A12" s="17" t="s">
        <v>12</v>
      </c>
      <c r="B12" s="18"/>
      <c r="C12" s="18"/>
      <c r="D12" s="18"/>
      <c r="E12" s="18"/>
      <c r="F12" s="18"/>
      <c r="G12" s="18"/>
      <c r="H12" s="18"/>
      <c r="I12" s="19"/>
      <c r="J12" s="5">
        <f>AVERAGE(J5:J11)</f>
        <v>0.87242757242757241</v>
      </c>
      <c r="K12" s="6">
        <f>SUM(K5:K11)</f>
        <v>8568.5314685314697</v>
      </c>
    </row>
  </sheetData>
  <mergeCells count="17">
    <mergeCell ref="B7:D7"/>
    <mergeCell ref="A1:C1"/>
    <mergeCell ref="A3:A4"/>
    <mergeCell ref="B3:D4"/>
    <mergeCell ref="E3:F3"/>
    <mergeCell ref="I3:I4"/>
    <mergeCell ref="J3:J4"/>
    <mergeCell ref="K3:K4"/>
    <mergeCell ref="B5:D5"/>
    <mergeCell ref="B6:D6"/>
    <mergeCell ref="G3:G4"/>
    <mergeCell ref="H3:H4"/>
    <mergeCell ref="B8:D8"/>
    <mergeCell ref="B9:D9"/>
    <mergeCell ref="B11:D11"/>
    <mergeCell ref="A12:I12"/>
    <mergeCell ref="B10:D10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Andrey</cp:lastModifiedBy>
  <dcterms:created xsi:type="dcterms:W3CDTF">2015-07-10T13:39:56Z</dcterms:created>
  <dcterms:modified xsi:type="dcterms:W3CDTF">2015-07-11T06:42:13Z</dcterms:modified>
</cp:coreProperties>
</file>