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codeName="ЭтаКнига" defaultThemeVersion="124226"/>
  <xr:revisionPtr revIDLastSave="0" documentId="13_ncr:1_{DF7EE6FE-4729-4282-BE97-0DD7D09A3889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</sheets>
  <definedNames>
    <definedName name="_xlcn.WorksheetConnection_1724779.xlsxTable11" hidden="1">Table1[]</definedName>
    <definedName name="ExternalData_1" localSheetId="0" hidden="1">Лист1!$G$20:$L$25</definedName>
    <definedName name="ExternalData_2" localSheetId="0" hidden="1">Лист1!$O$20:$T$25</definedName>
  </definedNames>
  <calcPr calcId="191029" iterateDelta="1E-4"/>
  <pivotCaches>
    <pivotCache cacheId="0" r:id="rId2"/>
    <pivotCache cacheId="23" r:id="rId3"/>
  </pivotCaches>
  <extLst>
    <ext xmlns:x15="http://schemas.microsoft.com/office/spreadsheetml/2010/11/main" uri="{FCE2AD5D-F65C-4FA6-A056-5C36A1767C68}">
      <x15:dataModel>
        <x15:modelTables>
          <x15:modelTable id="Table1" name="Table1" connection="WorksheetConnection_1724779.xlsx!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2" i="1"/>
  <c r="H2" i="1" l="1"/>
  <c r="I2" i="1" s="1"/>
  <c r="J2" i="1" s="1"/>
  <c r="H3" i="1"/>
  <c r="I3" i="1" s="1"/>
  <c r="H4" i="1"/>
  <c r="I4" i="1" s="1"/>
  <c r="J4" i="1" s="1"/>
  <c r="K4" i="1" l="1"/>
  <c r="L4" i="1" s="1"/>
  <c r="J3" i="1"/>
  <c r="K2" i="1"/>
  <c r="M4" i="1" l="1"/>
  <c r="N4" i="1" s="1"/>
  <c r="O4" i="1" s="1"/>
  <c r="K3" i="1"/>
  <c r="L2" i="1"/>
  <c r="P4" i="1" l="1"/>
  <c r="Q4" i="1" s="1"/>
  <c r="L3" i="1"/>
  <c r="M2" i="1"/>
  <c r="M3" i="1" l="1"/>
  <c r="N2" i="1"/>
  <c r="O2" i="1" s="1"/>
  <c r="P2" i="1" l="1"/>
  <c r="Q2" i="1" s="1"/>
  <c r="N3" i="1"/>
  <c r="O3" i="1" s="1"/>
  <c r="P3" i="1" s="1"/>
  <c r="Q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  <connection id="2" xr16:uid="{E22E54C8-A9E5-4D83-B19A-E4E4DA6FB3AA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65AE231C-3385-4F65-A7F1-CD60D088A49E}" name="WorksheetConnection_1724779.xlsx!Table1" type="102" refreshedVersion="8" minRefreshableVersion="5">
    <extLst>
      <ext xmlns:x15="http://schemas.microsoft.com/office/spreadsheetml/2010/11/main" uri="{DE250136-89BD-433C-8126-D09CA5730AF9}">
        <x15:connection id="Table1" autoDelete="1">
          <x15:rangePr sourceName="_xlcn.WorksheetConnection_1724779.xlsxTable11"/>
        </x15:connection>
      </ext>
    </extLst>
  </connection>
  <connection id="4" xr16:uid="{2478301F-59E6-4C9B-BCBD-633390C61CD0}" keepAlive="1" name="Запрос — Table1 (2)" description="Соединение с запросом &quot;Table1 (2)&quot; в книге." type="5" refreshedVersion="8" background="1" saveData="1">
    <dbPr connection="Provider=Microsoft.Mashup.OleDb.1;Data Source=$Workbook$;Location=&quot;Table1 (2)&quot;;Extended Properties=&quot;&quot;" command="SELECT * FROM [Table1 (2)]"/>
  </connection>
</connections>
</file>

<file path=xl/sharedStrings.xml><?xml version="1.0" encoding="utf-8"?>
<sst xmlns="http://schemas.openxmlformats.org/spreadsheetml/2006/main" count="108" uniqueCount="31">
  <si>
    <t>mol</t>
  </si>
  <si>
    <t>buh</t>
  </si>
  <si>
    <t>Иванов</t>
  </si>
  <si>
    <t>Петров</t>
  </si>
  <si>
    <t>Сидоров</t>
  </si>
  <si>
    <t>Акулов</t>
  </si>
  <si>
    <t>Петухов</t>
  </si>
  <si>
    <t>Журавлев</t>
  </si>
  <si>
    <t>Зайцев</t>
  </si>
  <si>
    <t>Юдин</t>
  </si>
  <si>
    <t>Титов</t>
  </si>
  <si>
    <t>Федоров</t>
  </si>
  <si>
    <t>Результат</t>
  </si>
  <si>
    <t>Названия строк</t>
  </si>
  <si>
    <t>Общий итог</t>
  </si>
  <si>
    <t>Названия столбцов</t>
  </si>
  <si>
    <t>Количество по полю ном-стр</t>
  </si>
  <si>
    <t>6, 9</t>
  </si>
  <si>
    <t>1, 5</t>
  </si>
  <si>
    <t>http://www.excelworld.ru/forum/2-18300-1</t>
  </si>
  <si>
    <t>ключ</t>
  </si>
  <si>
    <t>номстр</t>
  </si>
  <si>
    <t>10</t>
  </si>
  <si>
    <t>2</t>
  </si>
  <si>
    <t>12</t>
  </si>
  <si>
    <t>3</t>
  </si>
  <si>
    <t>4</t>
  </si>
  <si>
    <t>11</t>
  </si>
  <si>
    <t>7</t>
  </si>
  <si>
    <t>8</t>
  </si>
  <si>
    <t>nums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</si>
</sst>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2"/>
    <xf numFmtId="0" fontId="1" fillId="2" borderId="6" xfId="1" applyBorder="1" applyAlignment="1">
      <alignment horizontal="center"/>
    </xf>
    <xf numFmtId="0" fontId="0" fillId="0" borderId="7" xfId="0" applyBorder="1"/>
    <xf numFmtId="0" fontId="0" fillId="4" borderId="0" xfId="0" applyFill="1"/>
    <xf numFmtId="0" fontId="0" fillId="0" borderId="0" xfId="0" applyNumberFormat="1"/>
  </cellXfs>
  <cellStyles count="3">
    <cellStyle name="Вывод" xfId="1" builtinId="21"/>
    <cellStyle name="Гиперссылка" xfId="2" builtinId="8"/>
    <cellStyle name="Обычный" xfId="0" builtinId="0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2.xml"/><Relationship Id="rId7" Type="http://schemas.openxmlformats.org/officeDocument/2006/relationships/sharedStrings" Target="sharedString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990.365671296298" createdVersion="6" refreshedVersion="6" minRefreshableVersion="3" recordCount="12" xr:uid="{00000000-000A-0000-FFFF-FFFF00000000}">
  <cacheSource type="worksheet">
    <worksheetSource ref="A1:C13" sheet="Лист1"/>
  </cacheSource>
  <cacheFields count="3">
    <cacheField name="ном-стр" numFmtId="0">
      <sharedItems containsSemiMixedTypes="0" containsString="0" containsNumber="1" containsInteger="1" minValue="1" maxValue="12"/>
    </cacheField>
    <cacheField name="mol" numFmtId="0">
      <sharedItems count="5">
        <s v="Иванов"/>
        <s v="Петров"/>
        <s v="Акулов"/>
        <s v="Сидоров"/>
        <s v="Петухов"/>
      </sharedItems>
    </cacheField>
    <cacheField name="buh" numFmtId="0">
      <sharedItems count="5">
        <s v="Журавлев"/>
        <s v="Зайцев"/>
        <s v="Юдин"/>
        <s v="Титов"/>
        <s v="Федоров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Автор" refreshedDate="44990.545673263892" backgroundQuery="1" createdVersion="8" refreshedVersion="8" minRefreshableVersion="3" recordCount="0" supportSubquery="1" supportAdvancedDrill="1" xr:uid="{85AE4498-399F-49ED-B765-3482B643C5B9}">
  <cacheSource type="external" connectionId="2"/>
  <cacheFields count="3">
    <cacheField name="[Table1].[mol].[mol]" caption="mol" numFmtId="0" hierarchy="1" level="1">
      <sharedItems count="5">
        <s v="Акулов"/>
        <s v="Иванов"/>
        <s v="Петров"/>
        <s v="Петухов"/>
        <s v="Сидоров"/>
      </sharedItems>
    </cacheField>
    <cacheField name="[Table1].[buh].[buh]" caption="buh" numFmtId="0" hierarchy="2" level="1">
      <sharedItems count="5">
        <s v="Журавлев"/>
        <s v="Зайцев"/>
        <s v="Титов"/>
        <s v="Федоров"/>
        <s v="Юдин"/>
      </sharedItems>
    </cacheField>
    <cacheField name="[Measures].[nums]" caption="nums" numFmtId="0" hierarchy="3" level="32767"/>
  </cacheFields>
  <cacheHierarchies count="6">
    <cacheHierarchy uniqueName="[Table1].[номстр]" caption="номстр" attribute="1" defaultMemberUniqueName="[Table1].[номстр].[All]" allUniqueName="[Table1].[номстр].[All]" dimensionUniqueName="[Table1]" displayFolder="" count="0" memberValueDatatype="20" unbalanced="0"/>
    <cacheHierarchy uniqueName="[Table1].[mol]" caption="mol" attribute="1" defaultMemberUniqueName="[Table1].[mol].[All]" allUniqueName="[Table1].[mol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buh]" caption="buh" attribute="1" defaultMemberUniqueName="[Table1].[buh].[All]" allUniqueName="[Table1].[buh].[All]" dimensionUniqueName="[Table1]" displayFolder="" count="2" memberValueDatatype="130" unbalanced="0">
      <fieldsUsage count="2">
        <fieldUsage x="-1"/>
        <fieldUsage x="1"/>
      </fieldsUsage>
    </cacheHierarchy>
    <cacheHierarchy uniqueName="[Measures].[nums]" caption="nums" measure="1" displayFolder="" measureGroup="Table1" count="0" oneField="1">
      <fieldsUsage count="1">
        <fieldUsage x="2"/>
      </fieldsUsage>
    </cacheHierarchy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1"/>
    <x v="0"/>
    <x v="0"/>
  </r>
  <r>
    <n v="2"/>
    <x v="0"/>
    <x v="1"/>
  </r>
  <r>
    <n v="3"/>
    <x v="1"/>
    <x v="2"/>
  </r>
  <r>
    <n v="4"/>
    <x v="1"/>
    <x v="3"/>
  </r>
  <r>
    <n v="5"/>
    <x v="0"/>
    <x v="0"/>
  </r>
  <r>
    <n v="6"/>
    <x v="2"/>
    <x v="1"/>
  </r>
  <r>
    <n v="7"/>
    <x v="3"/>
    <x v="3"/>
  </r>
  <r>
    <n v="8"/>
    <x v="3"/>
    <x v="4"/>
  </r>
  <r>
    <n v="9"/>
    <x v="2"/>
    <x v="1"/>
  </r>
  <r>
    <n v="10"/>
    <x v="2"/>
    <x v="4"/>
  </r>
  <r>
    <n v="11"/>
    <x v="4"/>
    <x v="1"/>
  </r>
  <r>
    <n v="12"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5120B9-1989-4FD0-95BE-5BD0FAA5FB59}" name="Сводная таблица1" cacheId="23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8" indent="0" outline="1" outlineData="1" multipleFieldFilters="0">
  <location ref="W20:AB26" firstHeaderRow="1" firstDataRow="2" firstDataCol="1"/>
  <pivotFields count="3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Col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dataFields count="1">
    <dataField fld="2" subtotal="count" baseField="0" baseItem="0"/>
  </dataFields>
  <pivotHierarchies count="6"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1">
    <rowHierarchyUsage hierarchyUsage="1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1724779.xlsx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3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G9:M16" firstHeaderRow="1" firstDataRow="2" firstDataCol="1"/>
  <pivotFields count="3">
    <pivotField dataField="1" showAll="0" defaultSubtotal="0"/>
    <pivotField axis="axisRow" showAll="0">
      <items count="6">
        <item x="2"/>
        <item x="0"/>
        <item x="1"/>
        <item x="4"/>
        <item x="3"/>
        <item t="default"/>
      </items>
    </pivotField>
    <pivotField axis="axisCol" showAll="0">
      <items count="6">
        <item x="0"/>
        <item x="1"/>
        <item x="3"/>
        <item x="4"/>
        <item x="2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Количество по полю ном-стр" fld="0" subtotal="count" baseField="0" baseItem="0"/>
  </dataFields>
  <formats count="2">
    <format dxfId="9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8">
      <pivotArea collapsedLevelsAreSubtotals="1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000-000000000000}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mol" tableColumnId="13"/>
      <queryTableField id="2" name="Журавлев" tableColumnId="14"/>
      <queryTableField id="3" name="Зайцев" tableColumnId="15"/>
      <queryTableField id="4" name="Юдин" tableColumnId="16"/>
      <queryTableField id="5" name="Титов" tableColumnId="17"/>
      <queryTableField id="6" name="Федоров" tableColumnId="1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D82F4A90-1AD7-4C48-8E74-3C7890BC6CD7}" autoFormatId="16" applyNumberFormats="0" applyBorderFormats="0" applyFontFormats="0" applyPatternFormats="0" applyAlignmentFormats="0" applyWidthHeightFormats="0">
  <queryTableRefresh nextId="7">
    <queryTableFields count="6">
      <queryTableField id="1" name="mol" tableColumnId="1"/>
      <queryTableField id="2" name="Журавлев" tableColumnId="2"/>
      <queryTableField id="3" name="Зайцев" tableColumnId="3"/>
      <queryTableField id="4" name="Юдин" tableColumnId="4"/>
      <queryTableField id="5" name="Титов" tableColumnId="5"/>
      <queryTableField id="6" name="Федоров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13" totalsRowShown="0" tableBorderDxfId="7">
  <autoFilter ref="A1:C13" xr:uid="{00000000-0009-0000-0100-000001000000}"/>
  <tableColumns count="3">
    <tableColumn id="1" xr3:uid="{00000000-0010-0000-0000-000001000000}" name="номстр"/>
    <tableColumn id="2" xr3:uid="{00000000-0010-0000-0000-000002000000}" name="mol" dataDxfId="6"/>
    <tableColumn id="3" xr3:uid="{00000000-0010-0000-0000-000003000000}" name="buh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_2" displayName="Table1_2" ref="G20:L25" tableType="queryTable" totalsRowShown="0">
  <autoFilter ref="G20:L25" xr:uid="{00000000-0009-0000-0100-000002000000}"/>
  <tableColumns count="6">
    <tableColumn id="13" xr3:uid="{00000000-0010-0000-0100-00000D000000}" uniqueName="13" name="mol" queryTableFieldId="1" dataDxfId="5"/>
    <tableColumn id="14" xr3:uid="{00000000-0010-0000-0100-00000E000000}" uniqueName="14" name="Журавлев" queryTableFieldId="2" dataDxfId="4"/>
    <tableColumn id="15" xr3:uid="{00000000-0010-0000-0100-00000F000000}" uniqueName="15" name="Зайцев" queryTableFieldId="3" dataDxfId="3"/>
    <tableColumn id="16" xr3:uid="{00000000-0010-0000-0100-000010000000}" uniqueName="16" name="Юдин" queryTableFieldId="4" dataDxfId="2"/>
    <tableColumn id="17" xr3:uid="{00000000-0010-0000-0100-000011000000}" uniqueName="17" name="Титов" queryTableFieldId="5" dataDxfId="1"/>
    <tableColumn id="18" xr3:uid="{00000000-0010-0000-0100-000012000000}" uniqueName="18" name="Федоров" queryTableFieldId="6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F21896-6716-45D5-9B62-A0FF6CFBB17F}" name="Table1__2" displayName="Table1__2" ref="O20:T25" tableType="queryTable" totalsRowShown="0">
  <autoFilter ref="O20:T25" xr:uid="{2CF21896-6716-45D5-9B62-A0FF6CFBB17F}"/>
  <tableColumns count="6">
    <tableColumn id="1" xr3:uid="{29C201FD-BB6E-4DC7-951D-211FC7CD3F01}" uniqueName="1" name="mol" queryTableFieldId="1"/>
    <tableColumn id="2" xr3:uid="{8AB00238-D8BD-48E8-A87A-A6D53E79FB32}" uniqueName="2" name="Журавлев" queryTableFieldId="2"/>
    <tableColumn id="3" xr3:uid="{409CD9A6-A0FB-457B-B9CD-37EBFFDA5E71}" uniqueName="3" name="Зайцев" queryTableFieldId="3"/>
    <tableColumn id="4" xr3:uid="{578FA868-C0A9-480A-A7FA-246462D75B18}" uniqueName="4" name="Юдин" queryTableFieldId="4"/>
    <tableColumn id="5" xr3:uid="{D92C8B6E-DFE6-4D77-B83E-4FD21B6DB75C}" uniqueName="5" name="Титов" queryTableFieldId="5"/>
    <tableColumn id="6" xr3:uid="{B2952455-F42A-493B-9A5A-2059B57643F0}" uniqueName="6" name="Федоров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world.ru/forum/2-18300-1" TargetMode="External"/><Relationship Id="rId7" Type="http://schemas.openxmlformats.org/officeDocument/2006/relationships/table" Target="../tables/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B26"/>
  <sheetViews>
    <sheetView tabSelected="1" topLeftCell="G1" workbookViewId="0">
      <selection activeCell="X25" sqref="X25"/>
    </sheetView>
  </sheetViews>
  <sheetFormatPr defaultRowHeight="15" x14ac:dyDescent="0.25"/>
  <cols>
    <col min="1" max="1" width="9.85546875" customWidth="1"/>
    <col min="2" max="2" width="12.85546875" bestFit="1" customWidth="1"/>
    <col min="3" max="3" width="11.28515625" bestFit="1" customWidth="1"/>
    <col min="4" max="4" width="17.28515625" bestFit="1" customWidth="1"/>
    <col min="7" max="7" width="8.85546875" customWidth="1"/>
    <col min="8" max="8" width="12.42578125" customWidth="1"/>
    <col min="9" max="9" width="9.7109375" customWidth="1"/>
    <col min="10" max="10" width="8.85546875" customWidth="1"/>
    <col min="11" max="11" width="8.42578125" customWidth="1"/>
    <col min="12" max="12" width="11.7109375" customWidth="1"/>
    <col min="13" max="13" width="11.85546875" bestFit="1" customWidth="1"/>
    <col min="15" max="15" width="8.85546875" bestFit="1" customWidth="1"/>
    <col min="16" max="16" width="12.42578125" bestFit="1" customWidth="1"/>
    <col min="17" max="17" width="9.7109375" bestFit="1" customWidth="1"/>
    <col min="18" max="18" width="8.85546875" bestFit="1" customWidth="1"/>
    <col min="19" max="19" width="8.42578125" bestFit="1" customWidth="1"/>
    <col min="20" max="20" width="11.7109375" bestFit="1" customWidth="1"/>
    <col min="23" max="23" width="17.28515625" bestFit="1" customWidth="1"/>
    <col min="24" max="24" width="20.85546875" bestFit="1" customWidth="1"/>
    <col min="25" max="25" width="7.42578125" bestFit="1" customWidth="1"/>
    <col min="26" max="26" width="6.140625" bestFit="1" customWidth="1"/>
    <col min="27" max="27" width="9.42578125" bestFit="1" customWidth="1"/>
    <col min="28" max="28" width="6.5703125" bestFit="1" customWidth="1"/>
    <col min="29" max="29" width="27.5703125" bestFit="1" customWidth="1"/>
  </cols>
  <sheetData>
    <row r="1" spans="1:17" x14ac:dyDescent="0.25">
      <c r="A1" t="s">
        <v>21</v>
      </c>
      <c r="B1" s="2" t="s">
        <v>0</v>
      </c>
      <c r="C1" s="10" t="s">
        <v>1</v>
      </c>
      <c r="D1" t="s">
        <v>20</v>
      </c>
      <c r="G1" s="1" t="s">
        <v>0</v>
      </c>
      <c r="H1" s="5" t="s">
        <v>12</v>
      </c>
    </row>
    <row r="2" spans="1:17" x14ac:dyDescent="0.25">
      <c r="A2">
        <v>1</v>
      </c>
      <c r="B2" s="3" t="s">
        <v>2</v>
      </c>
      <c r="C2" t="s">
        <v>7</v>
      </c>
      <c r="D2" t="str">
        <f>CONCATENATE(B2,C2)</f>
        <v>ИвановЖуравлев</v>
      </c>
      <c r="G2" t="s">
        <v>3</v>
      </c>
      <c r="H2" s="6" t="str">
        <f>IFERROR(LOOKUP(,-1/($G2=$B$2:$B$13)/ISNA(MATCH($C$2:$C$13,$G2:G2,)),$C$2:$C$13),"")</f>
        <v>Титов</v>
      </c>
      <c r="I2" s="6" t="str">
        <f>IFERROR(LOOKUP(,-1/($G2=$B$2:$B$13)/ISNA(MATCH($C$2:$C$13,$G2:H2,)),$C$2:$C$13),"")</f>
        <v>Юдин</v>
      </c>
      <c r="J2" s="6" t="str">
        <f>IFERROR(LOOKUP(,-1/($G2=$B$2:$B$13)/ISNA(MATCH($C$2:$C$13,$G2:I2,)),$C$2:$C$13),"")</f>
        <v/>
      </c>
      <c r="K2" s="6" t="str">
        <f>IFERROR(LOOKUP(,-1/($G2=$B$2:$B$13)/ISNA(MATCH($C$2:$C$13,$G2:J2,)),$C$2:$C$13),"")</f>
        <v/>
      </c>
      <c r="L2" s="6" t="str">
        <f>IFERROR(LOOKUP(,-1/($G2=$B$2:$B$13)/ISNA(MATCH($C$2:$C$13,$G2:K2,)),$C$2:$C$13),"")</f>
        <v/>
      </c>
      <c r="M2" s="6" t="str">
        <f>IFERROR(LOOKUP(,-1/($G2=$B$2:$B$13)/ISNA(MATCH($C$2:$C$13,$G2:L2,)),$C$2:$C$13),"")</f>
        <v/>
      </c>
      <c r="N2" s="6" t="str">
        <f>IFERROR(LOOKUP(,-1/($G2=$B$2:$B$13)/ISNA(MATCH($C$2:$C$13,$G2:M2,)),$C$2:$C$13),"")</f>
        <v/>
      </c>
      <c r="O2" s="6" t="str">
        <f>IFERROR(LOOKUP(,-1/($G2=$B$2:$B$13)/ISNA(MATCH($C$2:$C$13,$G2:N2,)),$C$2:$C$13),"")</f>
        <v/>
      </c>
      <c r="P2" s="6" t="str">
        <f>IFERROR(LOOKUP(,-1/($G2=$B$2:$B$13)/ISNA(MATCH($C$2:$C$13,$G2:O2,)),$C$2:$C$13),"")</f>
        <v/>
      </c>
      <c r="Q2" s="6" t="str">
        <f>IFERROR(LOOKUP(,-1/($G2=$B$2:$B$13)/ISNA(MATCH($C$2:$C$13,$G2:P2,)),$C$2:$C$13),"")</f>
        <v/>
      </c>
    </row>
    <row r="3" spans="1:17" x14ac:dyDescent="0.25">
      <c r="A3">
        <v>2</v>
      </c>
      <c r="B3" s="3" t="s">
        <v>2</v>
      </c>
      <c r="C3" t="s">
        <v>8</v>
      </c>
      <c r="D3" t="str">
        <f t="shared" ref="D3:D13" si="0">CONCATENATE(B3,C3)</f>
        <v>ИвановЗайцев</v>
      </c>
      <c r="G3" t="s">
        <v>2</v>
      </c>
      <c r="H3" s="6" t="str">
        <f>IFERROR(LOOKUP(,-1/($G3=$B$2:$B$13)/ISNA(MATCH($C$2:$C$13,$G3:G3,)),$C$2:$C$13),"")</f>
        <v>Федоров</v>
      </c>
      <c r="I3" s="6" t="str">
        <f>IFERROR(LOOKUP(,-1/($G3=$B$2:$B$13)/ISNA(MATCH($C$2:$C$13,$G3:H3,)),$C$2:$C$13),"")</f>
        <v>Журавлев</v>
      </c>
      <c r="J3" s="6" t="str">
        <f>IFERROR(LOOKUP(,-1/($G3=$B$2:$B$13)/ISNA(MATCH($C$2:$C$13,$G3:I3,)),$C$2:$C$13),"")</f>
        <v>Зайцев</v>
      </c>
      <c r="K3" s="6" t="str">
        <f>IFERROR(LOOKUP(,-1/($G3=$B$2:$B$13)/ISNA(MATCH($C$2:$C$13,$G3:J3,)),$C$2:$C$13),"")</f>
        <v/>
      </c>
      <c r="L3" s="6" t="str">
        <f>IFERROR(LOOKUP(,-1/($G3=$B$2:$B$13)/ISNA(MATCH($C$2:$C$13,$G3:K3,)),$C$2:$C$13),"")</f>
        <v/>
      </c>
      <c r="M3" s="6" t="str">
        <f>IFERROR(LOOKUP(,-1/($G3=$B$2:$B$13)/ISNA(MATCH($C$2:$C$13,$G3:L3,)),$C$2:$C$13),"")</f>
        <v/>
      </c>
      <c r="N3" s="6" t="str">
        <f>IFERROR(LOOKUP(,-1/($G3=$B$2:$B$13)/ISNA(MATCH($C$2:$C$13,$G3:M3,)),$C$2:$C$13),"")</f>
        <v/>
      </c>
      <c r="O3" s="6" t="str">
        <f>IFERROR(LOOKUP(,-1/($G3=$B$2:$B$13)/ISNA(MATCH($C$2:$C$13,$G3:N3,)),$C$2:$C$13),"")</f>
        <v/>
      </c>
      <c r="P3" s="6" t="str">
        <f>IFERROR(LOOKUP(,-1/($G3=$B$2:$B$13)/ISNA(MATCH($C$2:$C$13,$G3:O3,)),$C$2:$C$13),"")</f>
        <v/>
      </c>
      <c r="Q3" s="6" t="str">
        <f>IFERROR(LOOKUP(,-1/($G3=$B$2:$B$13)/ISNA(MATCH($C$2:$C$13,$G3:P3,)),$C$2:$C$13),"")</f>
        <v/>
      </c>
    </row>
    <row r="4" spans="1:17" x14ac:dyDescent="0.25">
      <c r="A4">
        <v>3</v>
      </c>
      <c r="B4" s="3" t="s">
        <v>3</v>
      </c>
      <c r="C4" t="s">
        <v>9</v>
      </c>
      <c r="D4" t="str">
        <f t="shared" si="0"/>
        <v>ПетровЮдин</v>
      </c>
      <c r="G4" t="s">
        <v>6</v>
      </c>
      <c r="H4" s="6" t="str">
        <f>IFERROR(LOOKUP(,-1/($G4=$B$2:$B$13)/ISNA(MATCH($C$2:$C$13,$G4:G4,)),$C$2:$C$13),"")</f>
        <v>Зайцев</v>
      </c>
      <c r="I4" s="6" t="str">
        <f>IFERROR(LOOKUP(,-1/($G4=$B$2:$B$13)/ISNA(MATCH($C$2:$C$13,$G4:H4,)),$C$2:$C$13),"")</f>
        <v/>
      </c>
      <c r="J4" s="6" t="str">
        <f>IFERROR(LOOKUP(,-1/($G4=$B$2:$B$13)/ISNA(MATCH($C$2:$C$13,$G4:I4,)),$C$2:$C$13),"")</f>
        <v/>
      </c>
      <c r="K4" s="6" t="str">
        <f>IFERROR(LOOKUP(,-1/($G4=$B$2:$B$13)/ISNA(MATCH($C$2:$C$13,$G4:J4,)),$C$2:$C$13),"")</f>
        <v/>
      </c>
      <c r="L4" s="6" t="str">
        <f>IFERROR(LOOKUP(,-1/($G4=$B$2:$B$13)/ISNA(MATCH($C$2:$C$13,$G4:K4,)),$C$2:$C$13),"")</f>
        <v/>
      </c>
      <c r="M4" s="6" t="str">
        <f>IFERROR(LOOKUP(,-1/($G4=$B$2:$B$13)/ISNA(MATCH($C$2:$C$13,$G4:L4,)),$C$2:$C$13),"")</f>
        <v/>
      </c>
      <c r="N4" s="6" t="str">
        <f>IFERROR(LOOKUP(,-1/($G4=$B$2:$B$13)/ISNA(MATCH($C$2:$C$13,$G4:M4,)),$C$2:$C$13),"")</f>
        <v/>
      </c>
      <c r="O4" s="6" t="str">
        <f>IFERROR(LOOKUP(,-1/($G4=$B$2:$B$13)/ISNA(MATCH($C$2:$C$13,$G4:N4,)),$C$2:$C$13),"")</f>
        <v/>
      </c>
      <c r="P4" s="6" t="str">
        <f>IFERROR(LOOKUP(,-1/($G4=$B$2:$B$13)/ISNA(MATCH($C$2:$C$13,$G4:O4,)),$C$2:$C$13),"")</f>
        <v/>
      </c>
      <c r="Q4" s="6" t="str">
        <f>IFERROR(LOOKUP(,-1/($G4=$B$2:$B$13)/ISNA(MATCH($C$2:$C$13,$G4:P4,)),$C$2:$C$13),"")</f>
        <v/>
      </c>
    </row>
    <row r="5" spans="1:17" x14ac:dyDescent="0.25">
      <c r="A5">
        <v>4</v>
      </c>
      <c r="B5" s="3" t="s">
        <v>3</v>
      </c>
      <c r="C5" t="s">
        <v>10</v>
      </c>
      <c r="D5" t="str">
        <f t="shared" si="0"/>
        <v>ПетровТитов</v>
      </c>
    </row>
    <row r="6" spans="1:17" x14ac:dyDescent="0.25">
      <c r="A6">
        <v>5</v>
      </c>
      <c r="B6" s="3" t="s">
        <v>2</v>
      </c>
      <c r="C6" t="s">
        <v>7</v>
      </c>
      <c r="D6" t="str">
        <f t="shared" si="0"/>
        <v>ИвановЖуравлев</v>
      </c>
    </row>
    <row r="7" spans="1:17" x14ac:dyDescent="0.25">
      <c r="A7">
        <v>6</v>
      </c>
      <c r="B7" s="3" t="s">
        <v>5</v>
      </c>
      <c r="C7" t="s">
        <v>8</v>
      </c>
      <c r="D7" t="str">
        <f t="shared" si="0"/>
        <v>АкуловЗайцев</v>
      </c>
    </row>
    <row r="8" spans="1:17" x14ac:dyDescent="0.25">
      <c r="A8">
        <v>7</v>
      </c>
      <c r="B8" s="3" t="s">
        <v>4</v>
      </c>
      <c r="C8" t="s">
        <v>10</v>
      </c>
      <c r="D8" t="str">
        <f t="shared" si="0"/>
        <v>СидоровТитов</v>
      </c>
    </row>
    <row r="9" spans="1:17" x14ac:dyDescent="0.25">
      <c r="A9">
        <v>8</v>
      </c>
      <c r="B9" s="3" t="s">
        <v>4</v>
      </c>
      <c r="C9" t="s">
        <v>11</v>
      </c>
      <c r="D9" t="str">
        <f t="shared" si="0"/>
        <v>СидоровФедоров</v>
      </c>
      <c r="G9" s="7" t="s">
        <v>16</v>
      </c>
      <c r="H9" s="7" t="s">
        <v>15</v>
      </c>
    </row>
    <row r="10" spans="1:17" x14ac:dyDescent="0.25">
      <c r="A10">
        <v>9</v>
      </c>
      <c r="B10" s="3" t="s">
        <v>5</v>
      </c>
      <c r="C10" t="s">
        <v>8</v>
      </c>
      <c r="D10" t="str">
        <f t="shared" si="0"/>
        <v>АкуловЗайцев</v>
      </c>
      <c r="G10" s="7" t="s">
        <v>13</v>
      </c>
      <c r="H10" t="s">
        <v>7</v>
      </c>
      <c r="I10" t="s">
        <v>8</v>
      </c>
      <c r="J10" t="s">
        <v>10</v>
      </c>
      <c r="K10" t="s">
        <v>11</v>
      </c>
      <c r="L10" t="s">
        <v>9</v>
      </c>
      <c r="M10" t="s">
        <v>14</v>
      </c>
    </row>
    <row r="11" spans="1:17" x14ac:dyDescent="0.25">
      <c r="A11">
        <v>10</v>
      </c>
      <c r="B11" s="3" t="s">
        <v>5</v>
      </c>
      <c r="C11" t="s">
        <v>11</v>
      </c>
      <c r="D11" t="str">
        <f t="shared" si="0"/>
        <v>АкуловФедоров</v>
      </c>
      <c r="G11" s="8" t="s">
        <v>5</v>
      </c>
      <c r="I11" s="6">
        <v>2</v>
      </c>
      <c r="K11">
        <v>1</v>
      </c>
      <c r="M11">
        <v>3</v>
      </c>
    </row>
    <row r="12" spans="1:17" x14ac:dyDescent="0.25">
      <c r="A12">
        <v>11</v>
      </c>
      <c r="B12" s="3" t="s">
        <v>6</v>
      </c>
      <c r="C12" t="s">
        <v>8</v>
      </c>
      <c r="D12" t="str">
        <f t="shared" si="0"/>
        <v>ПетуховЗайцев</v>
      </c>
      <c r="G12" s="8" t="s">
        <v>2</v>
      </c>
      <c r="H12" s="6">
        <v>2</v>
      </c>
      <c r="I12">
        <v>1</v>
      </c>
      <c r="K12">
        <v>1</v>
      </c>
      <c r="M12">
        <v>4</v>
      </c>
    </row>
    <row r="13" spans="1:17" ht="15.75" thickBot="1" x14ac:dyDescent="0.3">
      <c r="A13">
        <v>12</v>
      </c>
      <c r="B13" s="4" t="s">
        <v>2</v>
      </c>
      <c r="C13" s="11" t="s">
        <v>11</v>
      </c>
      <c r="D13" t="str">
        <f t="shared" si="0"/>
        <v>ИвановФедоров</v>
      </c>
      <c r="G13" s="8" t="s">
        <v>3</v>
      </c>
      <c r="J13">
        <v>1</v>
      </c>
      <c r="L13">
        <v>1</v>
      </c>
      <c r="M13">
        <v>2</v>
      </c>
    </row>
    <row r="14" spans="1:17" x14ac:dyDescent="0.25">
      <c r="G14" s="8" t="s">
        <v>6</v>
      </c>
      <c r="I14">
        <v>1</v>
      </c>
      <c r="M14">
        <v>1</v>
      </c>
    </row>
    <row r="15" spans="1:17" x14ac:dyDescent="0.25">
      <c r="A15" s="9" t="s">
        <v>19</v>
      </c>
      <c r="G15" s="8" t="s">
        <v>4</v>
      </c>
      <c r="J15">
        <v>1</v>
      </c>
      <c r="K15">
        <v>1</v>
      </c>
      <c r="M15">
        <v>2</v>
      </c>
    </row>
    <row r="16" spans="1:17" x14ac:dyDescent="0.25">
      <c r="G16" s="8" t="s">
        <v>14</v>
      </c>
      <c r="H16">
        <v>2</v>
      </c>
      <c r="I16">
        <v>4</v>
      </c>
      <c r="J16">
        <v>2</v>
      </c>
      <c r="K16">
        <v>3</v>
      </c>
      <c r="L16">
        <v>1</v>
      </c>
      <c r="M16">
        <v>12</v>
      </c>
    </row>
    <row r="18" spans="7:28" x14ac:dyDescent="0.25">
      <c r="G18" t="s">
        <v>16</v>
      </c>
      <c r="H18" t="s">
        <v>15</v>
      </c>
    </row>
    <row r="20" spans="7:28" x14ac:dyDescent="0.25">
      <c r="G20" t="s">
        <v>0</v>
      </c>
      <c r="H20" t="s">
        <v>7</v>
      </c>
      <c r="I20" s="12" t="s">
        <v>8</v>
      </c>
      <c r="J20" t="s">
        <v>9</v>
      </c>
      <c r="K20" t="s">
        <v>10</v>
      </c>
      <c r="L20" t="s">
        <v>11</v>
      </c>
      <c r="O20" t="s">
        <v>0</v>
      </c>
      <c r="P20" t="s">
        <v>7</v>
      </c>
      <c r="Q20" t="s">
        <v>8</v>
      </c>
      <c r="R20" t="s">
        <v>9</v>
      </c>
      <c r="S20" t="s">
        <v>10</v>
      </c>
      <c r="T20" t="s">
        <v>11</v>
      </c>
      <c r="W20" s="7" t="s">
        <v>30</v>
      </c>
      <c r="X20" s="7" t="s">
        <v>15</v>
      </c>
    </row>
    <row r="21" spans="7:28" x14ac:dyDescent="0.25">
      <c r="G21" t="s">
        <v>5</v>
      </c>
      <c r="H21" s="12"/>
      <c r="I21" t="s">
        <v>17</v>
      </c>
      <c r="L21" t="s">
        <v>22</v>
      </c>
      <c r="O21" t="s">
        <v>5</v>
      </c>
      <c r="Q21" t="s">
        <v>17</v>
      </c>
      <c r="T21" t="s">
        <v>22</v>
      </c>
      <c r="W21" s="7" t="s">
        <v>13</v>
      </c>
      <c r="X21" t="s">
        <v>7</v>
      </c>
      <c r="Y21" t="s">
        <v>8</v>
      </c>
      <c r="Z21" t="s">
        <v>10</v>
      </c>
      <c r="AA21" t="s">
        <v>11</v>
      </c>
      <c r="AB21" t="s">
        <v>9</v>
      </c>
    </row>
    <row r="22" spans="7:28" x14ac:dyDescent="0.25">
      <c r="G22" t="s">
        <v>2</v>
      </c>
      <c r="H22" t="s">
        <v>18</v>
      </c>
      <c r="I22" t="s">
        <v>23</v>
      </c>
      <c r="L22" t="s">
        <v>24</v>
      </c>
      <c r="O22" t="s">
        <v>2</v>
      </c>
      <c r="P22" t="s">
        <v>18</v>
      </c>
      <c r="Q22" t="s">
        <v>23</v>
      </c>
      <c r="T22" t="s">
        <v>24</v>
      </c>
      <c r="W22" s="8" t="s">
        <v>5</v>
      </c>
      <c r="X22" s="13"/>
      <c r="Y22" s="13" t="s">
        <v>17</v>
      </c>
      <c r="Z22" s="13"/>
      <c r="AA22" s="13">
        <v>10</v>
      </c>
      <c r="AB22" s="13"/>
    </row>
    <row r="23" spans="7:28" x14ac:dyDescent="0.25">
      <c r="G23" t="s">
        <v>3</v>
      </c>
      <c r="J23" t="s">
        <v>25</v>
      </c>
      <c r="K23" t="s">
        <v>26</v>
      </c>
      <c r="O23" t="s">
        <v>3</v>
      </c>
      <c r="R23" t="s">
        <v>25</v>
      </c>
      <c r="S23" t="s">
        <v>26</v>
      </c>
      <c r="W23" s="8" t="s">
        <v>2</v>
      </c>
      <c r="X23" s="13" t="s">
        <v>18</v>
      </c>
      <c r="Y23" s="13">
        <v>2</v>
      </c>
      <c r="Z23" s="13"/>
      <c r="AA23" s="13">
        <v>12</v>
      </c>
      <c r="AB23" s="13"/>
    </row>
    <row r="24" spans="7:28" x14ac:dyDescent="0.25">
      <c r="G24" t="s">
        <v>6</v>
      </c>
      <c r="I24" t="s">
        <v>27</v>
      </c>
      <c r="O24" t="s">
        <v>6</v>
      </c>
      <c r="Q24" t="s">
        <v>27</v>
      </c>
      <c r="W24" s="8" t="s">
        <v>3</v>
      </c>
      <c r="X24" s="13"/>
      <c r="Y24" s="13"/>
      <c r="Z24" s="13">
        <v>4</v>
      </c>
      <c r="AA24" s="13"/>
      <c r="AB24" s="13">
        <v>3</v>
      </c>
    </row>
    <row r="25" spans="7:28" x14ac:dyDescent="0.25">
      <c r="G25" t="s">
        <v>4</v>
      </c>
      <c r="K25" t="s">
        <v>28</v>
      </c>
      <c r="L25" t="s">
        <v>29</v>
      </c>
      <c r="O25" t="s">
        <v>4</v>
      </c>
      <c r="S25" t="s">
        <v>28</v>
      </c>
      <c r="T25" t="s">
        <v>29</v>
      </c>
      <c r="W25" s="8" t="s">
        <v>6</v>
      </c>
      <c r="X25" s="13"/>
      <c r="Y25" s="13">
        <v>11</v>
      </c>
      <c r="Z25" s="13"/>
      <c r="AA25" s="13"/>
      <c r="AB25" s="13"/>
    </row>
    <row r="26" spans="7:28" x14ac:dyDescent="0.25">
      <c r="W26" s="8" t="s">
        <v>4</v>
      </c>
      <c r="X26" s="13"/>
      <c r="Y26" s="13"/>
      <c r="Z26" s="13">
        <v>7</v>
      </c>
      <c r="AA26" s="13">
        <v>8</v>
      </c>
      <c r="AB26" s="13"/>
    </row>
  </sheetData>
  <hyperlinks>
    <hyperlink ref="A15" r:id="rId3" xr:uid="{00000000-0004-0000-0000-000000000000}"/>
  </hyperlinks>
  <pageMargins left="0.7" right="0.7" top="0.75" bottom="0.75" header="0.3" footer="0.3"/>
  <pageSetup paperSize="9" orientation="portrait" horizontalDpi="4294967295" verticalDpi="4294967295" r:id="rId4"/>
  <tableParts count="3"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E32BD8-9F46-4624-AB89-53F3ED2CB4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2023-03-05T10:05:59Z</dcterms:modified>
</cp:coreProperties>
</file>