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75" windowWidth="24780" windowHeight="12405" activeTab="1"/>
  </bookViews>
  <sheets>
    <sheet name="Лист1" sheetId="2" r:id="rId1"/>
    <sheet name="Лист2" sheetId="3" r:id="rId2"/>
    <sheet name="СОРТИРОВКА" sheetId="1" r:id="rId3"/>
  </sheets>
  <calcPr calcId="145621" calcMode="manual"/>
</workbook>
</file>

<file path=xl/calcChain.xml><?xml version="1.0" encoding="utf-8"?>
<calcChain xmlns="http://schemas.openxmlformats.org/spreadsheetml/2006/main">
  <c r="A2" i="3" l="1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" i="3"/>
  <c r="E139" i="3" l="1"/>
  <c r="D139" i="3"/>
  <c r="F139" i="3" s="1"/>
  <c r="E138" i="3"/>
  <c r="D138" i="3"/>
  <c r="F138" i="3" s="1"/>
  <c r="E137" i="3"/>
  <c r="D137" i="3"/>
  <c r="F137" i="3" s="1"/>
  <c r="E136" i="3"/>
  <c r="D136" i="3"/>
  <c r="F136" i="3" s="1"/>
  <c r="E135" i="3"/>
  <c r="D135" i="3"/>
  <c r="F135" i="3" s="1"/>
  <c r="E134" i="3"/>
  <c r="D134" i="3"/>
  <c r="F134" i="3" s="1"/>
  <c r="E133" i="3"/>
  <c r="D133" i="3"/>
  <c r="F133" i="3" s="1"/>
  <c r="E132" i="3"/>
  <c r="D132" i="3"/>
  <c r="F132" i="3" s="1"/>
  <c r="E131" i="3"/>
  <c r="D131" i="3"/>
  <c r="F131" i="3" s="1"/>
  <c r="E130" i="3"/>
  <c r="D130" i="3"/>
  <c r="F130" i="3" s="1"/>
  <c r="E129" i="3"/>
  <c r="D129" i="3"/>
  <c r="F129" i="3" s="1"/>
  <c r="E128" i="3"/>
  <c r="D128" i="3"/>
  <c r="F128" i="3" s="1"/>
  <c r="E127" i="3"/>
  <c r="D127" i="3"/>
  <c r="F127" i="3" s="1"/>
  <c r="E126" i="3"/>
  <c r="D126" i="3"/>
  <c r="F126" i="3" s="1"/>
  <c r="E125" i="3"/>
  <c r="D125" i="3"/>
  <c r="F125" i="3" s="1"/>
  <c r="E124" i="3"/>
  <c r="D124" i="3"/>
  <c r="F124" i="3" s="1"/>
  <c r="E123" i="3"/>
  <c r="D123" i="3"/>
  <c r="F123" i="3" s="1"/>
  <c r="E122" i="3"/>
  <c r="D122" i="3"/>
  <c r="F122" i="3" s="1"/>
  <c r="E121" i="3"/>
  <c r="D121" i="3"/>
  <c r="F121" i="3" s="1"/>
  <c r="E120" i="3"/>
  <c r="D120" i="3"/>
  <c r="F120" i="3" s="1"/>
  <c r="E119" i="3"/>
  <c r="D119" i="3"/>
  <c r="F119" i="3" s="1"/>
  <c r="E118" i="3"/>
  <c r="D118" i="3"/>
  <c r="F118" i="3" s="1"/>
  <c r="E117" i="3"/>
  <c r="D117" i="3"/>
  <c r="F117" i="3" s="1"/>
  <c r="E116" i="3"/>
  <c r="D116" i="3"/>
  <c r="F116" i="3" s="1"/>
  <c r="E115" i="3"/>
  <c r="D115" i="3"/>
  <c r="F115" i="3" s="1"/>
  <c r="E114" i="3"/>
  <c r="D114" i="3"/>
  <c r="F114" i="3" s="1"/>
  <c r="E113" i="3"/>
  <c r="D113" i="3"/>
  <c r="F113" i="3" s="1"/>
  <c r="E112" i="3"/>
  <c r="D112" i="3"/>
  <c r="F112" i="3" s="1"/>
  <c r="E111" i="3"/>
  <c r="D111" i="3"/>
  <c r="F111" i="3" s="1"/>
  <c r="E110" i="3"/>
  <c r="D110" i="3"/>
  <c r="F110" i="3" s="1"/>
  <c r="E109" i="3"/>
  <c r="D109" i="3"/>
  <c r="F109" i="3" s="1"/>
  <c r="E108" i="3"/>
  <c r="D108" i="3"/>
  <c r="F108" i="3" s="1"/>
  <c r="E107" i="3"/>
  <c r="D107" i="3"/>
  <c r="F107" i="3" s="1"/>
  <c r="E106" i="3"/>
  <c r="D106" i="3"/>
  <c r="F106" i="3" s="1"/>
  <c r="E105" i="3"/>
  <c r="D105" i="3"/>
  <c r="F105" i="3" s="1"/>
  <c r="E104" i="3"/>
  <c r="D104" i="3"/>
  <c r="F104" i="3" s="1"/>
  <c r="E103" i="3"/>
  <c r="D103" i="3"/>
  <c r="F103" i="3" s="1"/>
  <c r="E102" i="3"/>
  <c r="D102" i="3"/>
  <c r="F102" i="3" s="1"/>
  <c r="E101" i="3"/>
  <c r="D101" i="3"/>
  <c r="F101" i="3" s="1"/>
  <c r="E100" i="3"/>
  <c r="D100" i="3"/>
  <c r="F100" i="3" s="1"/>
  <c r="E99" i="3"/>
  <c r="D99" i="3"/>
  <c r="F99" i="3" s="1"/>
  <c r="E98" i="3"/>
  <c r="D98" i="3"/>
  <c r="F98" i="3" s="1"/>
  <c r="E97" i="3"/>
  <c r="D97" i="3"/>
  <c r="F97" i="3" s="1"/>
  <c r="E96" i="3"/>
  <c r="D96" i="3"/>
  <c r="F96" i="3" s="1"/>
  <c r="E95" i="3"/>
  <c r="D95" i="3"/>
  <c r="F95" i="3" s="1"/>
  <c r="E94" i="3"/>
  <c r="D94" i="3"/>
  <c r="F94" i="3" s="1"/>
  <c r="E93" i="3"/>
  <c r="D93" i="3"/>
  <c r="F93" i="3" s="1"/>
  <c r="E92" i="3"/>
  <c r="D92" i="3"/>
  <c r="F92" i="3" s="1"/>
  <c r="E91" i="3"/>
  <c r="D91" i="3"/>
  <c r="F91" i="3" s="1"/>
  <c r="E90" i="3"/>
  <c r="D90" i="3"/>
  <c r="F90" i="3" s="1"/>
  <c r="E89" i="3"/>
  <c r="D89" i="3"/>
  <c r="F89" i="3" s="1"/>
  <c r="E88" i="3"/>
  <c r="D88" i="3"/>
  <c r="F88" i="3" s="1"/>
  <c r="E87" i="3"/>
  <c r="D87" i="3"/>
  <c r="F87" i="3" s="1"/>
  <c r="E86" i="3"/>
  <c r="D86" i="3"/>
  <c r="F86" i="3" s="1"/>
  <c r="E85" i="3"/>
  <c r="D85" i="3"/>
  <c r="F85" i="3" s="1"/>
  <c r="E84" i="3"/>
  <c r="D84" i="3"/>
  <c r="F84" i="3" s="1"/>
  <c r="E83" i="3"/>
  <c r="D83" i="3"/>
  <c r="F83" i="3" s="1"/>
  <c r="E82" i="3"/>
  <c r="D82" i="3"/>
  <c r="F82" i="3" s="1"/>
  <c r="E81" i="3"/>
  <c r="D81" i="3"/>
  <c r="F81" i="3" s="1"/>
  <c r="E80" i="3"/>
  <c r="D80" i="3"/>
  <c r="F80" i="3" s="1"/>
  <c r="E79" i="3"/>
  <c r="D79" i="3"/>
  <c r="F79" i="3" s="1"/>
  <c r="E78" i="3"/>
  <c r="D78" i="3"/>
  <c r="F78" i="3" s="1"/>
  <c r="E77" i="3"/>
  <c r="D77" i="3"/>
  <c r="F77" i="3" s="1"/>
  <c r="E76" i="3"/>
  <c r="D76" i="3"/>
  <c r="F76" i="3" s="1"/>
  <c r="E75" i="3"/>
  <c r="D75" i="3"/>
  <c r="F75" i="3" s="1"/>
  <c r="E74" i="3"/>
  <c r="D74" i="3"/>
  <c r="F74" i="3" s="1"/>
  <c r="E73" i="3"/>
  <c r="D73" i="3"/>
  <c r="F73" i="3" s="1"/>
  <c r="E72" i="3"/>
  <c r="D72" i="3"/>
  <c r="F72" i="3" s="1"/>
  <c r="E71" i="3"/>
  <c r="D71" i="3"/>
  <c r="F71" i="3" s="1"/>
  <c r="E70" i="3"/>
  <c r="D70" i="3"/>
  <c r="F70" i="3" s="1"/>
  <c r="E69" i="3"/>
  <c r="D69" i="3"/>
  <c r="F69" i="3" s="1"/>
  <c r="E68" i="3"/>
  <c r="D68" i="3"/>
  <c r="F68" i="3" s="1"/>
  <c r="E67" i="3"/>
  <c r="D67" i="3"/>
  <c r="F67" i="3" s="1"/>
  <c r="E66" i="3"/>
  <c r="D66" i="3"/>
  <c r="F66" i="3" s="1"/>
  <c r="E65" i="3"/>
  <c r="D65" i="3"/>
  <c r="F65" i="3" s="1"/>
  <c r="E64" i="3"/>
  <c r="D64" i="3"/>
  <c r="F64" i="3" s="1"/>
  <c r="E63" i="3"/>
  <c r="D63" i="3"/>
  <c r="F63" i="3" s="1"/>
  <c r="E62" i="3"/>
  <c r="D62" i="3"/>
  <c r="F62" i="3" s="1"/>
  <c r="E61" i="3"/>
  <c r="D61" i="3"/>
  <c r="F61" i="3" s="1"/>
  <c r="E60" i="3"/>
  <c r="D60" i="3"/>
  <c r="F60" i="3" s="1"/>
  <c r="E59" i="3"/>
  <c r="D59" i="3"/>
  <c r="F59" i="3" s="1"/>
  <c r="E58" i="3"/>
  <c r="D58" i="3"/>
  <c r="F58" i="3" s="1"/>
  <c r="E57" i="3"/>
  <c r="D57" i="3"/>
  <c r="F57" i="3" s="1"/>
  <c r="E56" i="3"/>
  <c r="D56" i="3"/>
  <c r="F56" i="3" s="1"/>
  <c r="E55" i="3"/>
  <c r="D55" i="3"/>
  <c r="F55" i="3" s="1"/>
  <c r="E54" i="3"/>
  <c r="D54" i="3"/>
  <c r="F54" i="3" s="1"/>
  <c r="E53" i="3"/>
  <c r="D53" i="3"/>
  <c r="F53" i="3" s="1"/>
  <c r="E52" i="3"/>
  <c r="D52" i="3"/>
  <c r="F52" i="3" s="1"/>
  <c r="E51" i="3"/>
  <c r="D51" i="3"/>
  <c r="F51" i="3" s="1"/>
  <c r="E50" i="3"/>
  <c r="D50" i="3"/>
  <c r="F50" i="3" s="1"/>
  <c r="E49" i="3"/>
  <c r="D49" i="3"/>
  <c r="F49" i="3" s="1"/>
  <c r="E48" i="3"/>
  <c r="D48" i="3"/>
  <c r="F48" i="3" s="1"/>
  <c r="E47" i="3"/>
  <c r="D47" i="3"/>
  <c r="F47" i="3" s="1"/>
  <c r="E46" i="3"/>
  <c r="D46" i="3"/>
  <c r="F46" i="3" s="1"/>
  <c r="E45" i="3"/>
  <c r="D45" i="3"/>
  <c r="F45" i="3" s="1"/>
  <c r="E44" i="3"/>
  <c r="D44" i="3"/>
  <c r="F44" i="3" s="1"/>
  <c r="E43" i="3"/>
  <c r="D43" i="3"/>
  <c r="F43" i="3" s="1"/>
  <c r="E42" i="3"/>
  <c r="D42" i="3"/>
  <c r="F42" i="3" s="1"/>
  <c r="E41" i="3"/>
  <c r="D41" i="3"/>
  <c r="F41" i="3" s="1"/>
  <c r="E40" i="3"/>
  <c r="D40" i="3"/>
  <c r="F40" i="3" s="1"/>
  <c r="E39" i="3"/>
  <c r="D39" i="3"/>
  <c r="F39" i="3" s="1"/>
  <c r="E38" i="3"/>
  <c r="D38" i="3"/>
  <c r="F38" i="3" s="1"/>
  <c r="E37" i="3"/>
  <c r="D37" i="3"/>
  <c r="F37" i="3" s="1"/>
  <c r="E36" i="3"/>
  <c r="D36" i="3"/>
  <c r="F36" i="3" s="1"/>
  <c r="E35" i="3"/>
  <c r="D35" i="3"/>
  <c r="F35" i="3" s="1"/>
  <c r="E34" i="3"/>
  <c r="D34" i="3"/>
  <c r="F34" i="3" s="1"/>
  <c r="E33" i="3"/>
  <c r="D33" i="3"/>
  <c r="F33" i="3" s="1"/>
  <c r="E32" i="3"/>
  <c r="D32" i="3"/>
  <c r="F32" i="3" s="1"/>
  <c r="E31" i="3"/>
  <c r="D31" i="3"/>
  <c r="F31" i="3" s="1"/>
  <c r="E30" i="3"/>
  <c r="D30" i="3"/>
  <c r="F30" i="3" s="1"/>
  <c r="E29" i="3"/>
  <c r="D29" i="3"/>
  <c r="F29" i="3" s="1"/>
  <c r="E28" i="3"/>
  <c r="D28" i="3"/>
  <c r="F28" i="3" s="1"/>
  <c r="E27" i="3"/>
  <c r="D27" i="3"/>
  <c r="F27" i="3" s="1"/>
  <c r="E26" i="3"/>
  <c r="D26" i="3"/>
  <c r="F26" i="3" s="1"/>
  <c r="E25" i="3"/>
  <c r="D25" i="3"/>
  <c r="F25" i="3" s="1"/>
  <c r="E24" i="3"/>
  <c r="D24" i="3"/>
  <c r="F24" i="3" s="1"/>
  <c r="E23" i="3"/>
  <c r="D23" i="3"/>
  <c r="F23" i="3" s="1"/>
  <c r="E22" i="3"/>
  <c r="D22" i="3"/>
  <c r="F22" i="3" s="1"/>
  <c r="E21" i="3"/>
  <c r="D21" i="3"/>
  <c r="F21" i="3" s="1"/>
  <c r="E20" i="3"/>
  <c r="D20" i="3"/>
  <c r="F20" i="3" s="1"/>
  <c r="E19" i="3"/>
  <c r="D19" i="3"/>
  <c r="F19" i="3" s="1"/>
  <c r="E18" i="3"/>
  <c r="D18" i="3"/>
  <c r="F18" i="3" s="1"/>
  <c r="E17" i="3"/>
  <c r="D17" i="3"/>
  <c r="F17" i="3" s="1"/>
  <c r="E16" i="3"/>
  <c r="D16" i="3"/>
  <c r="F16" i="3" s="1"/>
  <c r="E15" i="3"/>
  <c r="D15" i="3"/>
  <c r="F15" i="3" s="1"/>
  <c r="E14" i="3"/>
  <c r="D14" i="3"/>
  <c r="F14" i="3" s="1"/>
  <c r="E13" i="3"/>
  <c r="D13" i="3"/>
  <c r="F13" i="3" s="1"/>
  <c r="E12" i="3"/>
  <c r="D12" i="3"/>
  <c r="F12" i="3" s="1"/>
  <c r="E11" i="3"/>
  <c r="D11" i="3"/>
  <c r="F11" i="3" s="1"/>
  <c r="E10" i="3"/>
  <c r="D10" i="3"/>
  <c r="F10" i="3" s="1"/>
  <c r="E9" i="3"/>
  <c r="D9" i="3"/>
  <c r="F9" i="3" s="1"/>
  <c r="E8" i="3"/>
  <c r="D8" i="3"/>
  <c r="F8" i="3" s="1"/>
  <c r="E7" i="3"/>
  <c r="D7" i="3"/>
  <c r="F7" i="3" s="1"/>
  <c r="E6" i="3"/>
  <c r="D6" i="3"/>
  <c r="F6" i="3" s="1"/>
  <c r="E5" i="3"/>
  <c r="D5" i="3"/>
  <c r="F5" i="3" s="1"/>
  <c r="E4" i="3"/>
  <c r="D4" i="3"/>
  <c r="F4" i="3" s="1"/>
  <c r="E3" i="3"/>
  <c r="D3" i="3"/>
  <c r="F3" i="3" s="1"/>
  <c r="E2" i="3"/>
  <c r="D2" i="3"/>
  <c r="F2" i="3" s="1"/>
  <c r="E1" i="3"/>
  <c r="D1" i="3"/>
  <c r="F1" i="3" s="1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" i="2"/>
  <c r="E139" i="2"/>
  <c r="D139" i="2"/>
  <c r="F139" i="2" s="1"/>
  <c r="E138" i="2"/>
  <c r="D138" i="2"/>
  <c r="F138" i="2" s="1"/>
  <c r="E137" i="2"/>
  <c r="D137" i="2"/>
  <c r="F137" i="2" s="1"/>
  <c r="E136" i="2"/>
  <c r="D136" i="2"/>
  <c r="F136" i="2" s="1"/>
  <c r="E135" i="2"/>
  <c r="D135" i="2"/>
  <c r="F135" i="2" s="1"/>
  <c r="E134" i="2"/>
  <c r="D134" i="2"/>
  <c r="F134" i="2" s="1"/>
  <c r="E133" i="2"/>
  <c r="D133" i="2"/>
  <c r="F133" i="2" s="1"/>
  <c r="E132" i="2"/>
  <c r="D132" i="2"/>
  <c r="F132" i="2" s="1"/>
  <c r="E131" i="2"/>
  <c r="D131" i="2"/>
  <c r="F131" i="2" s="1"/>
  <c r="E130" i="2"/>
  <c r="D130" i="2"/>
  <c r="F130" i="2" s="1"/>
  <c r="E129" i="2"/>
  <c r="D129" i="2"/>
  <c r="F129" i="2" s="1"/>
  <c r="E128" i="2"/>
  <c r="D128" i="2"/>
  <c r="F128" i="2" s="1"/>
  <c r="E127" i="2"/>
  <c r="D127" i="2"/>
  <c r="F127" i="2" s="1"/>
  <c r="E126" i="2"/>
  <c r="D126" i="2"/>
  <c r="F126" i="2" s="1"/>
  <c r="E125" i="2"/>
  <c r="D125" i="2"/>
  <c r="F125" i="2" s="1"/>
  <c r="E124" i="2"/>
  <c r="D124" i="2"/>
  <c r="F124" i="2" s="1"/>
  <c r="E123" i="2"/>
  <c r="D123" i="2"/>
  <c r="F123" i="2" s="1"/>
  <c r="E122" i="2"/>
  <c r="D122" i="2"/>
  <c r="F122" i="2" s="1"/>
  <c r="E121" i="2"/>
  <c r="D121" i="2"/>
  <c r="F121" i="2" s="1"/>
  <c r="E120" i="2"/>
  <c r="D120" i="2"/>
  <c r="F120" i="2" s="1"/>
  <c r="E119" i="2"/>
  <c r="D119" i="2"/>
  <c r="F119" i="2" s="1"/>
  <c r="E118" i="2"/>
  <c r="D118" i="2"/>
  <c r="F118" i="2" s="1"/>
  <c r="E117" i="2"/>
  <c r="D117" i="2"/>
  <c r="F117" i="2" s="1"/>
  <c r="E116" i="2"/>
  <c r="D116" i="2"/>
  <c r="F116" i="2" s="1"/>
  <c r="E115" i="2"/>
  <c r="D115" i="2"/>
  <c r="F115" i="2" s="1"/>
  <c r="E114" i="2"/>
  <c r="D114" i="2"/>
  <c r="F114" i="2" s="1"/>
  <c r="E113" i="2"/>
  <c r="D113" i="2"/>
  <c r="F113" i="2" s="1"/>
  <c r="E112" i="2"/>
  <c r="D112" i="2"/>
  <c r="F112" i="2" s="1"/>
  <c r="E111" i="2"/>
  <c r="D111" i="2"/>
  <c r="F111" i="2" s="1"/>
  <c r="E110" i="2"/>
  <c r="D110" i="2"/>
  <c r="F110" i="2" s="1"/>
  <c r="E109" i="2"/>
  <c r="D109" i="2"/>
  <c r="F109" i="2" s="1"/>
  <c r="E108" i="2"/>
  <c r="D108" i="2"/>
  <c r="F108" i="2" s="1"/>
  <c r="E107" i="2"/>
  <c r="D107" i="2"/>
  <c r="F107" i="2" s="1"/>
  <c r="E106" i="2"/>
  <c r="D106" i="2"/>
  <c r="F106" i="2" s="1"/>
  <c r="E105" i="2"/>
  <c r="D105" i="2"/>
  <c r="F105" i="2" s="1"/>
  <c r="E104" i="2"/>
  <c r="D104" i="2"/>
  <c r="F104" i="2" s="1"/>
  <c r="E103" i="2"/>
  <c r="D103" i="2"/>
  <c r="F103" i="2" s="1"/>
  <c r="E102" i="2"/>
  <c r="D102" i="2"/>
  <c r="F102" i="2" s="1"/>
  <c r="E101" i="2"/>
  <c r="D101" i="2"/>
  <c r="F101" i="2" s="1"/>
  <c r="E100" i="2"/>
  <c r="D100" i="2"/>
  <c r="F100" i="2" s="1"/>
  <c r="E99" i="2"/>
  <c r="D99" i="2"/>
  <c r="F99" i="2" s="1"/>
  <c r="E98" i="2"/>
  <c r="D98" i="2"/>
  <c r="F98" i="2" s="1"/>
  <c r="E97" i="2"/>
  <c r="D97" i="2"/>
  <c r="F97" i="2" s="1"/>
  <c r="E96" i="2"/>
  <c r="D96" i="2"/>
  <c r="F96" i="2" s="1"/>
  <c r="E95" i="2"/>
  <c r="D95" i="2"/>
  <c r="F95" i="2" s="1"/>
  <c r="E94" i="2"/>
  <c r="D94" i="2"/>
  <c r="F94" i="2" s="1"/>
  <c r="E93" i="2"/>
  <c r="D93" i="2"/>
  <c r="F93" i="2" s="1"/>
  <c r="E92" i="2"/>
  <c r="D92" i="2"/>
  <c r="F92" i="2" s="1"/>
  <c r="E91" i="2"/>
  <c r="D91" i="2"/>
  <c r="F91" i="2" s="1"/>
  <c r="E90" i="2"/>
  <c r="D90" i="2"/>
  <c r="F90" i="2" s="1"/>
  <c r="E89" i="2"/>
  <c r="D89" i="2"/>
  <c r="F89" i="2" s="1"/>
  <c r="E88" i="2"/>
  <c r="D88" i="2"/>
  <c r="F88" i="2" s="1"/>
  <c r="E87" i="2"/>
  <c r="D87" i="2"/>
  <c r="F87" i="2" s="1"/>
  <c r="E86" i="2"/>
  <c r="D86" i="2"/>
  <c r="F86" i="2" s="1"/>
  <c r="E85" i="2"/>
  <c r="D85" i="2"/>
  <c r="F85" i="2" s="1"/>
  <c r="E84" i="2"/>
  <c r="D84" i="2"/>
  <c r="F84" i="2" s="1"/>
  <c r="E83" i="2"/>
  <c r="D83" i="2"/>
  <c r="F83" i="2" s="1"/>
  <c r="E82" i="2"/>
  <c r="D82" i="2"/>
  <c r="F82" i="2" s="1"/>
  <c r="E81" i="2"/>
  <c r="D81" i="2"/>
  <c r="F81" i="2" s="1"/>
  <c r="E80" i="2"/>
  <c r="D80" i="2"/>
  <c r="F80" i="2" s="1"/>
  <c r="E79" i="2"/>
  <c r="D79" i="2"/>
  <c r="F79" i="2" s="1"/>
  <c r="E78" i="2"/>
  <c r="D78" i="2"/>
  <c r="F78" i="2" s="1"/>
  <c r="E77" i="2"/>
  <c r="D77" i="2"/>
  <c r="F77" i="2" s="1"/>
  <c r="E76" i="2"/>
  <c r="D76" i="2"/>
  <c r="F76" i="2" s="1"/>
  <c r="E75" i="2"/>
  <c r="D75" i="2"/>
  <c r="F75" i="2" s="1"/>
  <c r="E74" i="2"/>
  <c r="D74" i="2"/>
  <c r="F74" i="2" s="1"/>
  <c r="E73" i="2"/>
  <c r="D73" i="2"/>
  <c r="F73" i="2" s="1"/>
  <c r="E72" i="2"/>
  <c r="D72" i="2"/>
  <c r="F72" i="2" s="1"/>
  <c r="E71" i="2"/>
  <c r="D71" i="2"/>
  <c r="F71" i="2" s="1"/>
  <c r="E70" i="2"/>
  <c r="D70" i="2"/>
  <c r="F70" i="2" s="1"/>
  <c r="E69" i="2"/>
  <c r="D69" i="2"/>
  <c r="F69" i="2" s="1"/>
  <c r="E68" i="2"/>
  <c r="D68" i="2"/>
  <c r="F68" i="2" s="1"/>
  <c r="E67" i="2"/>
  <c r="D67" i="2"/>
  <c r="F67" i="2" s="1"/>
  <c r="E66" i="2"/>
  <c r="D66" i="2"/>
  <c r="F66" i="2" s="1"/>
  <c r="E65" i="2"/>
  <c r="D65" i="2"/>
  <c r="F65" i="2" s="1"/>
  <c r="E64" i="2"/>
  <c r="D64" i="2"/>
  <c r="F64" i="2" s="1"/>
  <c r="E63" i="2"/>
  <c r="D63" i="2"/>
  <c r="F63" i="2" s="1"/>
  <c r="E62" i="2"/>
  <c r="D62" i="2"/>
  <c r="F62" i="2" s="1"/>
  <c r="E61" i="2"/>
  <c r="D61" i="2"/>
  <c r="F61" i="2" s="1"/>
  <c r="E60" i="2"/>
  <c r="D60" i="2"/>
  <c r="F60" i="2" s="1"/>
  <c r="E59" i="2"/>
  <c r="D59" i="2"/>
  <c r="F59" i="2" s="1"/>
  <c r="E58" i="2"/>
  <c r="D58" i="2"/>
  <c r="F58" i="2" s="1"/>
  <c r="E57" i="2"/>
  <c r="D57" i="2"/>
  <c r="F57" i="2" s="1"/>
  <c r="E56" i="2"/>
  <c r="D56" i="2"/>
  <c r="F56" i="2" s="1"/>
  <c r="E55" i="2"/>
  <c r="D55" i="2"/>
  <c r="F55" i="2" s="1"/>
  <c r="E54" i="2"/>
  <c r="D54" i="2"/>
  <c r="F54" i="2" s="1"/>
  <c r="E53" i="2"/>
  <c r="D53" i="2"/>
  <c r="F53" i="2" s="1"/>
  <c r="E52" i="2"/>
  <c r="D52" i="2"/>
  <c r="F52" i="2" s="1"/>
  <c r="E51" i="2"/>
  <c r="D51" i="2"/>
  <c r="F51" i="2" s="1"/>
  <c r="E50" i="2"/>
  <c r="D50" i="2"/>
  <c r="F50" i="2" s="1"/>
  <c r="E49" i="2"/>
  <c r="D49" i="2"/>
  <c r="F49" i="2" s="1"/>
  <c r="E48" i="2"/>
  <c r="D48" i="2"/>
  <c r="F48" i="2" s="1"/>
  <c r="E47" i="2"/>
  <c r="D47" i="2"/>
  <c r="F47" i="2" s="1"/>
  <c r="E46" i="2"/>
  <c r="D46" i="2"/>
  <c r="F46" i="2" s="1"/>
  <c r="E45" i="2"/>
  <c r="D45" i="2"/>
  <c r="F45" i="2" s="1"/>
  <c r="E44" i="2"/>
  <c r="D44" i="2"/>
  <c r="F44" i="2" s="1"/>
  <c r="E43" i="2"/>
  <c r="D43" i="2"/>
  <c r="F43" i="2" s="1"/>
  <c r="E42" i="2"/>
  <c r="D42" i="2"/>
  <c r="F42" i="2" s="1"/>
  <c r="E41" i="2"/>
  <c r="D41" i="2"/>
  <c r="F41" i="2" s="1"/>
  <c r="E40" i="2"/>
  <c r="D40" i="2"/>
  <c r="F40" i="2" s="1"/>
  <c r="E39" i="2"/>
  <c r="D39" i="2"/>
  <c r="F39" i="2" s="1"/>
  <c r="E38" i="2"/>
  <c r="D38" i="2"/>
  <c r="F38" i="2" s="1"/>
  <c r="E37" i="2"/>
  <c r="D37" i="2"/>
  <c r="F37" i="2" s="1"/>
  <c r="E36" i="2"/>
  <c r="D36" i="2"/>
  <c r="F36" i="2" s="1"/>
  <c r="E35" i="2"/>
  <c r="D35" i="2"/>
  <c r="F35" i="2" s="1"/>
  <c r="E34" i="2"/>
  <c r="D34" i="2"/>
  <c r="F34" i="2" s="1"/>
  <c r="E33" i="2"/>
  <c r="D33" i="2"/>
  <c r="F33" i="2" s="1"/>
  <c r="E32" i="2"/>
  <c r="D32" i="2"/>
  <c r="F32" i="2" s="1"/>
  <c r="E31" i="2"/>
  <c r="D31" i="2"/>
  <c r="F31" i="2" s="1"/>
  <c r="E30" i="2"/>
  <c r="D30" i="2"/>
  <c r="F30" i="2" s="1"/>
  <c r="E29" i="2"/>
  <c r="D29" i="2"/>
  <c r="F29" i="2" s="1"/>
  <c r="E28" i="2"/>
  <c r="D28" i="2"/>
  <c r="F28" i="2" s="1"/>
  <c r="E27" i="2"/>
  <c r="D27" i="2"/>
  <c r="F27" i="2" s="1"/>
  <c r="E26" i="2"/>
  <c r="D26" i="2"/>
  <c r="F26" i="2" s="1"/>
  <c r="E25" i="2"/>
  <c r="D25" i="2"/>
  <c r="F25" i="2" s="1"/>
  <c r="E24" i="2"/>
  <c r="D24" i="2"/>
  <c r="F24" i="2" s="1"/>
  <c r="E23" i="2"/>
  <c r="D23" i="2"/>
  <c r="F23" i="2" s="1"/>
  <c r="E22" i="2"/>
  <c r="D22" i="2"/>
  <c r="F22" i="2" s="1"/>
  <c r="E21" i="2"/>
  <c r="D21" i="2"/>
  <c r="F21" i="2" s="1"/>
  <c r="E20" i="2"/>
  <c r="D20" i="2"/>
  <c r="F20" i="2" s="1"/>
  <c r="E19" i="2"/>
  <c r="D19" i="2"/>
  <c r="F19" i="2" s="1"/>
  <c r="E18" i="2"/>
  <c r="D18" i="2"/>
  <c r="F18" i="2" s="1"/>
  <c r="E17" i="2"/>
  <c r="D17" i="2"/>
  <c r="F17" i="2" s="1"/>
  <c r="E16" i="2"/>
  <c r="D16" i="2"/>
  <c r="F16" i="2" s="1"/>
  <c r="E15" i="2"/>
  <c r="D15" i="2"/>
  <c r="F15" i="2" s="1"/>
  <c r="E14" i="2"/>
  <c r="D14" i="2"/>
  <c r="F14" i="2" s="1"/>
  <c r="E13" i="2"/>
  <c r="D13" i="2"/>
  <c r="F13" i="2" s="1"/>
  <c r="E12" i="2"/>
  <c r="D12" i="2"/>
  <c r="F12" i="2" s="1"/>
  <c r="E11" i="2"/>
  <c r="D11" i="2"/>
  <c r="F11" i="2" s="1"/>
  <c r="E10" i="2"/>
  <c r="D10" i="2"/>
  <c r="F10" i="2" s="1"/>
  <c r="E9" i="2"/>
  <c r="D9" i="2"/>
  <c r="F9" i="2" s="1"/>
  <c r="E8" i="2"/>
  <c r="D8" i="2"/>
  <c r="F8" i="2" s="1"/>
  <c r="E7" i="2"/>
  <c r="D7" i="2"/>
  <c r="F7" i="2" s="1"/>
  <c r="E6" i="2"/>
  <c r="D6" i="2"/>
  <c r="F6" i="2" s="1"/>
  <c r="E5" i="2"/>
  <c r="D5" i="2"/>
  <c r="F5" i="2" s="1"/>
  <c r="E4" i="2"/>
  <c r="D4" i="2"/>
  <c r="F4" i="2" s="1"/>
  <c r="E3" i="2"/>
  <c r="D3" i="2"/>
  <c r="F3" i="2" s="1"/>
  <c r="E2" i="2"/>
  <c r="D2" i="2"/>
  <c r="F2" i="2" s="1"/>
  <c r="E1" i="2"/>
  <c r="D1" i="2"/>
  <c r="F1" i="2" s="1"/>
</calcChain>
</file>

<file path=xl/sharedStrings.xml><?xml version="1.0" encoding="utf-8"?>
<sst xmlns="http://schemas.openxmlformats.org/spreadsheetml/2006/main" count="1512" uniqueCount="475">
  <si>
    <t>СОРТИРОВКА</t>
  </si>
  <si>
    <t>ЗАГОЛОВОК</t>
  </si>
  <si>
    <t>НАМАГНИЧЕННОСТЬ</t>
  </si>
  <si>
    <t>АРТИКУЛ</t>
  </si>
  <si>
    <t>ФОРМА</t>
  </si>
  <si>
    <t>РАЗМЕР</t>
  </si>
  <si>
    <t>СИЛА кг</t>
  </si>
  <si>
    <t>ВЕС гр</t>
  </si>
  <si>
    <t>ХАРАКТЕРИСТИКА</t>
  </si>
  <si>
    <t>ПРИЗНАК СКРЫТОГО</t>
  </si>
  <si>
    <t>кол-во</t>
  </si>
  <si>
    <t>ЦЕНА на сайте</t>
  </si>
  <si>
    <t>старая цена</t>
  </si>
  <si>
    <t>хит</t>
  </si>
  <si>
    <t>новинка</t>
  </si>
  <si>
    <t>Магнитный диск D1,5х0,5mm(Аксиал)`</t>
  </si>
  <si>
    <t>Аксиальная</t>
  </si>
  <si>
    <t>dskD1,5х0,5mm` Ni</t>
  </si>
  <si>
    <t>ДИСК</t>
  </si>
  <si>
    <t>D1,5х0,5mm</t>
  </si>
  <si>
    <t xml:space="preserve"> Постоянный магнит NdFeB с покрытием: Ni-Cu-Ni (Никель).</t>
  </si>
  <si>
    <t/>
  </si>
  <si>
    <t>Магнитный диск (стержень) D1,5х10mm(Аксиал)`</t>
  </si>
  <si>
    <t>dskD1,5х10mm` Ni</t>
  </si>
  <si>
    <t>СТЕРЖЕНЬ</t>
  </si>
  <si>
    <t>D1,5х10mm</t>
  </si>
  <si>
    <t>Уточните</t>
  </si>
  <si>
    <t>Магнитный диск D2х0,5mm(Аксиал)`</t>
  </si>
  <si>
    <t>dskD2х0,5mm` Ni</t>
  </si>
  <si>
    <t>D2х0,5mm</t>
  </si>
  <si>
    <t>Магнитный диск D2х1mm(Аксиал)`</t>
  </si>
  <si>
    <t>dskD2х1mm` Ni</t>
  </si>
  <si>
    <t>D2х1mm</t>
  </si>
  <si>
    <t>Магнитный диск (стержень) D2х2mm(Аксиал)`</t>
  </si>
  <si>
    <t>dskD2х2mm` Ni</t>
  </si>
  <si>
    <t>D2х2mm</t>
  </si>
  <si>
    <t>Магнитный диск (стержень) D2х3mm(Аксиал)`</t>
  </si>
  <si>
    <t>dskD2х3mm` Ni</t>
  </si>
  <si>
    <t>D2х3mm</t>
  </si>
  <si>
    <t>Магнитный диск (стержень) D2х5mm(Аксиал)`</t>
  </si>
  <si>
    <t>dskD2х5mm` Ni</t>
  </si>
  <si>
    <t>D2х5mm</t>
  </si>
  <si>
    <t>Магнитный диск D2,5х1mm(Аксиал)`</t>
  </si>
  <si>
    <t>dskD2,5х1mm` Ni</t>
  </si>
  <si>
    <t>D2,5х1mm</t>
  </si>
  <si>
    <t>Магнитный диск D3х1mm(Аксиал)`</t>
  </si>
  <si>
    <t>dskD3х1mm` Ni</t>
  </si>
  <si>
    <t>D3х1mm</t>
  </si>
  <si>
    <t>Диаметральная</t>
  </si>
  <si>
    <t>D24х7mm</t>
  </si>
  <si>
    <t>Магнитная призма 2х2х2mm `38</t>
  </si>
  <si>
    <t>Вдоль последнего размера</t>
  </si>
  <si>
    <t>pr2х2х2mm`38 Ni</t>
  </si>
  <si>
    <t xml:space="preserve">ПРИЗМА     </t>
  </si>
  <si>
    <t>2х2х2mm</t>
  </si>
  <si>
    <t>Магнитная призма 3х3х1mm `</t>
  </si>
  <si>
    <t>pr3х3х1mm` Ni</t>
  </si>
  <si>
    <t>3х3х1mm</t>
  </si>
  <si>
    <t>Магнитная призма 3х3х1,5mm `</t>
  </si>
  <si>
    <t>pr3х3х1,5mm` Ni</t>
  </si>
  <si>
    <t>3х3х1,5mm</t>
  </si>
  <si>
    <t>Магнитная призма 3х3х3mm `</t>
  </si>
  <si>
    <t>pr3х3х3mm` Ni</t>
  </si>
  <si>
    <t>3х3х3mm</t>
  </si>
  <si>
    <t>Магнитная призма 4х4х4mm `</t>
  </si>
  <si>
    <t>pr4х4х4mm` Ni</t>
  </si>
  <si>
    <t>4х4х4mm</t>
  </si>
  <si>
    <t>Магнитная призма 4,5х2х1mm `</t>
  </si>
  <si>
    <t>pr4,5х2х1mm` Ni</t>
  </si>
  <si>
    <t>4,5х2х1mm</t>
  </si>
  <si>
    <t>Магнитная призма 5х2х2mm `</t>
  </si>
  <si>
    <t>pr5х2х2mm` Ni</t>
  </si>
  <si>
    <t>5х2х2mm</t>
  </si>
  <si>
    <t>Магнитная призма 5х5х0,5mm `42</t>
  </si>
  <si>
    <t>pr5х5х0,5mm`42 Ni</t>
  </si>
  <si>
    <t>5х5х0,5mm</t>
  </si>
  <si>
    <t>Магнитная призма 5х5х1mm `</t>
  </si>
  <si>
    <t>pr5х5х1mm` Ni</t>
  </si>
  <si>
    <t>5х5х1mm</t>
  </si>
  <si>
    <t>Магнитная призма 5х5х3mm `42</t>
  </si>
  <si>
    <t>pr5х5х3mm`42 Ni</t>
  </si>
  <si>
    <t>5х5х3mm</t>
  </si>
  <si>
    <t>5х5х5mm</t>
  </si>
  <si>
    <t>10х10х10mm</t>
  </si>
  <si>
    <t>15х15х15mm</t>
  </si>
  <si>
    <t>20х20х20mm</t>
  </si>
  <si>
    <t>25х25х25mm</t>
  </si>
  <si>
    <t>Магнитный куб 5х5х5mm`38</t>
  </si>
  <si>
    <t>cub5х5х5mm`38 Ni</t>
  </si>
  <si>
    <t xml:space="preserve">КУБ      </t>
  </si>
  <si>
    <t>Магнитный куб 8х8х8mm`38</t>
  </si>
  <si>
    <t>cub8х8х8mm`38 Ni</t>
  </si>
  <si>
    <t>8х8х8mm</t>
  </si>
  <si>
    <t>Магнитный куб 10х10х10mm`42</t>
  </si>
  <si>
    <t>cub10х10х10mm`42 Ni</t>
  </si>
  <si>
    <t>Магнитный куб 15х15х15mm`38</t>
  </si>
  <si>
    <t>cub15х15х15mm`38 Ni</t>
  </si>
  <si>
    <t>Магнитный куб 20х20х20mm`38</t>
  </si>
  <si>
    <t>cub20х20х20mm`38 Ni</t>
  </si>
  <si>
    <t>Магнитный куб 25х25х25mm`38</t>
  </si>
  <si>
    <t>cub25х25х25mm`38 Ni</t>
  </si>
  <si>
    <t>Магнитный куб 30х30х30mm`38</t>
  </si>
  <si>
    <t>cub30х30х30mm`38 Ni</t>
  </si>
  <si>
    <t>30х30х30mm</t>
  </si>
  <si>
    <t>Магнитное кольцо D3xd1xh1mm(Аксиал)`33SH</t>
  </si>
  <si>
    <t>ringD3x1x1`33SH Ni</t>
  </si>
  <si>
    <t xml:space="preserve">КОЛЬЦО </t>
  </si>
  <si>
    <t>D3xd1xh1mm</t>
  </si>
  <si>
    <t>Магнитное кольцо D3xd1,5xh1mm(Аксиал)`</t>
  </si>
  <si>
    <t>ringD3x1,5x1` Ni</t>
  </si>
  <si>
    <t>D3xd1,5xh1mm</t>
  </si>
  <si>
    <t>Магнитная трубка D3,5xd1,5xh4mm(Аксиал)`52</t>
  </si>
  <si>
    <t>ringD3,5x1,5x4`52 Ni</t>
  </si>
  <si>
    <t xml:space="preserve">ТРУБКА </t>
  </si>
  <si>
    <t>D3,5xd1,5xh4mm</t>
  </si>
  <si>
    <t>Магнитное кольцо D4xd2xh2mm(Аксиал)`</t>
  </si>
  <si>
    <t>ringD4x2x2` Ni</t>
  </si>
  <si>
    <t>D4xd2xh2mm</t>
  </si>
  <si>
    <t>Магнитная трубка D4xd2xh10mm(Аксиал)`</t>
  </si>
  <si>
    <t>ringD4x2x10` Ni</t>
  </si>
  <si>
    <t>D4xd2xh10mm</t>
  </si>
  <si>
    <t>Магнитная трубка D4xd2xh15mm(Аксиал)`</t>
  </si>
  <si>
    <t>ringD4x2x15` Ni</t>
  </si>
  <si>
    <t>D4xd2xh15mm</t>
  </si>
  <si>
    <t>Магнитная трубка D4xd2xh15mm(Диам)`42</t>
  </si>
  <si>
    <t>ringD4x2x15`42 (Диам) Ni</t>
  </si>
  <si>
    <t>Магнитная трубка D4,6xd2xh10mm(Диам)`</t>
  </si>
  <si>
    <t>ringD4,6x2x10` (Диам) Ni</t>
  </si>
  <si>
    <t>D4,6xd2xh10mm</t>
  </si>
  <si>
    <t>Магнитное кольцо D5xd2xh1mm(Аксиал)`</t>
  </si>
  <si>
    <t>ringD5x2x1` Ni</t>
  </si>
  <si>
    <t>D5xd2xh1mm</t>
  </si>
  <si>
    <t>Магнитная трубка D5xd2xh15mm(Аксиал)`</t>
  </si>
  <si>
    <t>ringD5x2x15` Ni</t>
  </si>
  <si>
    <t>D5xd2xh15mm</t>
  </si>
  <si>
    <t>Магнитный держатель A16</t>
  </si>
  <si>
    <t>A16</t>
  </si>
  <si>
    <t>16х5х3,5</t>
  </si>
  <si>
    <t>5кг.</t>
  </si>
  <si>
    <t>Стальной корпус с центральным сквозным отверстием (с зенковкой) и вклеенный в корпус неодимовый магнит (NdFeB).</t>
  </si>
  <si>
    <t>Магнитный держатель A20</t>
  </si>
  <si>
    <t>A20</t>
  </si>
  <si>
    <t>20х7х4,5</t>
  </si>
  <si>
    <t>6кг.</t>
  </si>
  <si>
    <t>Магнитный держатель A25</t>
  </si>
  <si>
    <t>A25</t>
  </si>
  <si>
    <t>25х8х5,5</t>
  </si>
  <si>
    <t>14кг.</t>
  </si>
  <si>
    <t>Магнитный держатель A32</t>
  </si>
  <si>
    <t>A32</t>
  </si>
  <si>
    <t>32х8х5,5</t>
  </si>
  <si>
    <t>25кг.</t>
  </si>
  <si>
    <t>Магнитный держатель A36</t>
  </si>
  <si>
    <t>A36</t>
  </si>
  <si>
    <t>36х9х6,5</t>
  </si>
  <si>
    <t>29кг.</t>
  </si>
  <si>
    <t>Магнитный держатель A42</t>
  </si>
  <si>
    <t>A42</t>
  </si>
  <si>
    <t>42х9х6,5</t>
  </si>
  <si>
    <t>37кг.</t>
  </si>
  <si>
    <t>Магнитный держатель A48</t>
  </si>
  <si>
    <t>A48</t>
  </si>
  <si>
    <t>48х11х8,5</t>
  </si>
  <si>
    <t>68кг.</t>
  </si>
  <si>
    <t>Магнитный держатель A60</t>
  </si>
  <si>
    <t>A60</t>
  </si>
  <si>
    <t>60х15х8,5</t>
  </si>
  <si>
    <t>112кг.</t>
  </si>
  <si>
    <t>Магнитный держатель A75</t>
  </si>
  <si>
    <t>A75</t>
  </si>
  <si>
    <t>75х18х10,5</t>
  </si>
  <si>
    <t>162кг.</t>
  </si>
  <si>
    <t>Магнитный держатель B16</t>
  </si>
  <si>
    <t>B16</t>
  </si>
  <si>
    <t>16х5,2х3,5</t>
  </si>
  <si>
    <t>4кг.</t>
  </si>
  <si>
    <t>Стальной корпус с центральным сквозным отверстием (с буртиком) и вклеенный в корпус неодимовый магнит (NdFeB).</t>
  </si>
  <si>
    <t>Магнитный держатель B20</t>
  </si>
  <si>
    <t>B20</t>
  </si>
  <si>
    <t>Магнитный держатель B25</t>
  </si>
  <si>
    <t>B25</t>
  </si>
  <si>
    <t>Магнитный держатель B32</t>
  </si>
  <si>
    <t>B32</t>
  </si>
  <si>
    <t>23кг.</t>
  </si>
  <si>
    <t>Магнитный держатель B36</t>
  </si>
  <si>
    <t>B36</t>
  </si>
  <si>
    <t>36х7,6х6,5</t>
  </si>
  <si>
    <t>Магнитный держатель B42</t>
  </si>
  <si>
    <t>B42</t>
  </si>
  <si>
    <t>32кг.</t>
  </si>
  <si>
    <t>Магнитный держатель B48</t>
  </si>
  <si>
    <t>B48</t>
  </si>
  <si>
    <t>48х10,8х8,5</t>
  </si>
  <si>
    <t>63кг.</t>
  </si>
  <si>
    <t>Магнитный держатель B60</t>
  </si>
  <si>
    <t>B60</t>
  </si>
  <si>
    <t>95кг.</t>
  </si>
  <si>
    <t>Магнитный держатель B75</t>
  </si>
  <si>
    <t>B75</t>
  </si>
  <si>
    <t>75х17,8х10,5</t>
  </si>
  <si>
    <t>155кг.</t>
  </si>
  <si>
    <t>Магнитный держатель C10</t>
  </si>
  <si>
    <t>C10</t>
  </si>
  <si>
    <t>10х5х3</t>
  </si>
  <si>
    <t>2,2кг.</t>
  </si>
  <si>
    <t>Стальной корпус с резьбовой шпилькой и вклеенный в корпус неодимовый магнит (NdFeB).</t>
  </si>
  <si>
    <t>Магнитный держатель C12</t>
  </si>
  <si>
    <t>C12</t>
  </si>
  <si>
    <t>12х5х3</t>
  </si>
  <si>
    <t>3,2кг.</t>
  </si>
  <si>
    <t>Магнитный держатель C16</t>
  </si>
  <si>
    <t>C16</t>
  </si>
  <si>
    <t>16х5,2х4</t>
  </si>
  <si>
    <t>5,5кг.</t>
  </si>
  <si>
    <t>Магнитный держатель C20</t>
  </si>
  <si>
    <t>C20</t>
  </si>
  <si>
    <t>20х7,2х4</t>
  </si>
  <si>
    <t>9кг.</t>
  </si>
  <si>
    <t>Магнитный держатель C25</t>
  </si>
  <si>
    <t>C25</t>
  </si>
  <si>
    <t>25х8х5</t>
  </si>
  <si>
    <t>22кг.</t>
  </si>
  <si>
    <t>Магнитный держатель C32</t>
  </si>
  <si>
    <t>C32</t>
  </si>
  <si>
    <t>32х8х6</t>
  </si>
  <si>
    <t>34кг.</t>
  </si>
  <si>
    <t>Магнитный держатель C36</t>
  </si>
  <si>
    <t>C36</t>
  </si>
  <si>
    <t>36х8х6</t>
  </si>
  <si>
    <t>41кг.</t>
  </si>
  <si>
    <t>Магнитный держатель C42</t>
  </si>
  <si>
    <t>C42</t>
  </si>
  <si>
    <t>42х9х6</t>
  </si>
  <si>
    <t>Магнитный держатель C48</t>
  </si>
  <si>
    <t>C48</t>
  </si>
  <si>
    <t>48х10,8х8</t>
  </si>
  <si>
    <t>81кг.</t>
  </si>
  <si>
    <t>Магнитный держатель C60</t>
  </si>
  <si>
    <t>C60</t>
  </si>
  <si>
    <t>60х15х8</t>
  </si>
  <si>
    <t>113кг.</t>
  </si>
  <si>
    <t>Магнитный держатель C75</t>
  </si>
  <si>
    <t>C75</t>
  </si>
  <si>
    <t>75х17,8х10</t>
  </si>
  <si>
    <t>164кг.</t>
  </si>
  <si>
    <t>Магнитный держатель D12</t>
  </si>
  <si>
    <t>D12</t>
  </si>
  <si>
    <t>Стальной корпус с внутренней резьбой и вклеенный в корпус неодимовый магнит (NdFeB).</t>
  </si>
  <si>
    <t>Магнитный держатель D16</t>
  </si>
  <si>
    <t>D16</t>
  </si>
  <si>
    <t>16х5х4</t>
  </si>
  <si>
    <t>Магнитный держатель D20</t>
  </si>
  <si>
    <t>D20</t>
  </si>
  <si>
    <t>20х7х4</t>
  </si>
  <si>
    <t>Магнитный держатель D25</t>
  </si>
  <si>
    <t>D25</t>
  </si>
  <si>
    <t>Магнитный держатель D32</t>
  </si>
  <si>
    <t>D32</t>
  </si>
  <si>
    <t>Магнитный держатель D36</t>
  </si>
  <si>
    <t>D36</t>
  </si>
  <si>
    <t>Магнитный держатель D42</t>
  </si>
  <si>
    <t>D42</t>
  </si>
  <si>
    <t>Магнитный держатель D48</t>
  </si>
  <si>
    <t>D48</t>
  </si>
  <si>
    <t>48х11,5х8</t>
  </si>
  <si>
    <t>Магнитный держатель D60</t>
  </si>
  <si>
    <t>D60</t>
  </si>
  <si>
    <t>Магнитный держатель D75</t>
  </si>
  <si>
    <t>D75</t>
  </si>
  <si>
    <t>75х18х10</t>
  </si>
  <si>
    <t>Магнитный держатель D90</t>
  </si>
  <si>
    <t>D90</t>
  </si>
  <si>
    <t>90х18х10</t>
  </si>
  <si>
    <t>200кг.</t>
  </si>
  <si>
    <t>Магнитный держатель E16</t>
  </si>
  <si>
    <t>E16</t>
  </si>
  <si>
    <t>Стальной корпус, вклеенный в корпус неодимовый магнит (NdFeB) + вкрученный крюк или кольцо.</t>
  </si>
  <si>
    <t>Магнитный держатель E20</t>
  </si>
  <si>
    <t>E20</t>
  </si>
  <si>
    <t>Магнитный держатель E25</t>
  </si>
  <si>
    <t>E25</t>
  </si>
  <si>
    <t>25х7,7х5</t>
  </si>
  <si>
    <t>Магнитный держатель E32</t>
  </si>
  <si>
    <t>E32</t>
  </si>
  <si>
    <t>34х7,8х6</t>
  </si>
  <si>
    <t>Магнитный держатель E36</t>
  </si>
  <si>
    <t>E36</t>
  </si>
  <si>
    <t>36х7,6х6</t>
  </si>
  <si>
    <t>Магнитный держатель E42</t>
  </si>
  <si>
    <t>E42</t>
  </si>
  <si>
    <t>42х8,8х6</t>
  </si>
  <si>
    <t>Магнитный держатель E48</t>
  </si>
  <si>
    <t>E48</t>
  </si>
  <si>
    <t>Магнитный держатель E60</t>
  </si>
  <si>
    <t>E60</t>
  </si>
  <si>
    <t>Магнитный держатель E75</t>
  </si>
  <si>
    <t>E75</t>
  </si>
  <si>
    <t>Магнитный держатель A16 с ответной частью</t>
  </si>
  <si>
    <t xml:space="preserve"> A16 с+Шd A16</t>
  </si>
  <si>
    <t>Магнитный держатель A20 с ответной частью</t>
  </si>
  <si>
    <t xml:space="preserve"> A20 с+Шd A20</t>
  </si>
  <si>
    <t>Магнитный держатель A25 с ответной частью</t>
  </si>
  <si>
    <t xml:space="preserve"> A25 с+Шd A25</t>
  </si>
  <si>
    <t>Магнитный держатель B16 с ответной частью</t>
  </si>
  <si>
    <t xml:space="preserve"> B16 с+Шd B16</t>
  </si>
  <si>
    <t>Магнитный держатель B20 с ответной частью</t>
  </si>
  <si>
    <t xml:space="preserve"> B20 с+Шd B20</t>
  </si>
  <si>
    <t>Магнитный держатель B25 с ответной частью</t>
  </si>
  <si>
    <t xml:space="preserve"> B25 с+Шd B25</t>
  </si>
  <si>
    <t>Магнитный держатель C16 с ответной частью</t>
  </si>
  <si>
    <t xml:space="preserve"> C16 с+Шd C16</t>
  </si>
  <si>
    <t>Магнитный держатель C20 с ответной частью</t>
  </si>
  <si>
    <t xml:space="preserve"> C20 с+Шd C20</t>
  </si>
  <si>
    <t>Магнитный держатель C25 с ответной частью</t>
  </si>
  <si>
    <t xml:space="preserve"> C25 с+Шd C25</t>
  </si>
  <si>
    <t>Магнитный держатель D16 с ответной частью</t>
  </si>
  <si>
    <t xml:space="preserve"> D16 с+Шd D16</t>
  </si>
  <si>
    <t>Магнитный держатель D20 с ответной частью</t>
  </si>
  <si>
    <t xml:space="preserve"> D20 с+Шd D20</t>
  </si>
  <si>
    <t>Магнитный держатель D25 с ответной частью</t>
  </si>
  <si>
    <t xml:space="preserve"> D25 с+Шd D25</t>
  </si>
  <si>
    <t>Магнитный держатель E16 с ответной частью</t>
  </si>
  <si>
    <t xml:space="preserve"> E16 с+Шd E16</t>
  </si>
  <si>
    <t>Магнитный держатель E20 с ответной частью</t>
  </si>
  <si>
    <t xml:space="preserve"> E20 с+Шd E20</t>
  </si>
  <si>
    <t>Магнитный держатель E25 с ответной частью</t>
  </si>
  <si>
    <t xml:space="preserve"> E25 с+Шd E25</t>
  </si>
  <si>
    <t>D16xd7,22/3,5x4,5 с ответной частью</t>
  </si>
  <si>
    <t>D16xd7,22/3,5x4,5+Шd20</t>
  </si>
  <si>
    <t>16х7,2/3,5х4,5</t>
  </si>
  <si>
    <t>D20xd5x5 с ответной частью</t>
  </si>
  <si>
    <t>D20xd5x5+Шd20</t>
  </si>
  <si>
    <t>20х5х5</t>
  </si>
  <si>
    <t>D25xd10.4x5 с ответной частью</t>
  </si>
  <si>
    <t xml:space="preserve">D25xd10.4x5+Шd25 </t>
  </si>
  <si>
    <t>25х10,4х5</t>
  </si>
  <si>
    <t>Парный крепежD10xd3x2mm`</t>
  </si>
  <si>
    <t>По толщине</t>
  </si>
  <si>
    <t>paraD10xd3x2</t>
  </si>
  <si>
    <t>D10xd3x2mm</t>
  </si>
  <si>
    <t>Парный крепежD16xd7,22/3,5x4,5mm`</t>
  </si>
  <si>
    <t>paraD16xd7,22/3,5x4,5</t>
  </si>
  <si>
    <t>D16xd7,22/3,5x4,5mm</t>
  </si>
  <si>
    <t>Парный крепежD20xd5x5mm`</t>
  </si>
  <si>
    <t>paraD20xd5x5</t>
  </si>
  <si>
    <t>D20xd5x5mm</t>
  </si>
  <si>
    <t>Парный крепеж12х12х6хd9,6/4,5mm`</t>
  </si>
  <si>
    <t>para12х12х6хd9,6/4,5</t>
  </si>
  <si>
    <t>12х12х6хd9,6/4,5mm</t>
  </si>
  <si>
    <t>Парный крепеж20х20х3хd7,5/3,5mm`</t>
  </si>
  <si>
    <t>para20х20х3хd7,5/3,5</t>
  </si>
  <si>
    <t>20х20х3хd7,5/3,5mm</t>
  </si>
  <si>
    <t>Парный крепеж20х20х3хd7,5/3,5mm`45</t>
  </si>
  <si>
    <t>45para20х20х3хd7,5/3,5</t>
  </si>
  <si>
    <t>Парный крепеж20х20х5хd10,6/5,5mm`</t>
  </si>
  <si>
    <t>para20х20х5хd10,6/5,5</t>
  </si>
  <si>
    <t>20х20х5хd10,6/5,5mm</t>
  </si>
  <si>
    <t>Парный крепеж25х12х4хd6,4/3,4mm`</t>
  </si>
  <si>
    <t>para25х12х4хd6,4/3,4</t>
  </si>
  <si>
    <t>25х12х4хd6,4/3,4mm</t>
  </si>
  <si>
    <t>Парный крепеж35х35х6хd5mm`</t>
  </si>
  <si>
    <t>para35х35х6хd5</t>
  </si>
  <si>
    <t>35х35х6хd5mm</t>
  </si>
  <si>
    <t>Парный крепеж50х25х6хd12,8/6,6mm`</t>
  </si>
  <si>
    <t>para50х25х6хd12,8/6,6</t>
  </si>
  <si>
    <t>50х25х6хd12,8/6,6mm</t>
  </si>
  <si>
    <t>Ответная шайба D16xd4,3xh3mm(ЗЕН)Металл`</t>
  </si>
  <si>
    <t>Нет</t>
  </si>
  <si>
    <t>shaibaD16x4,3x3 (ЗЕН) Металл</t>
  </si>
  <si>
    <t>Шайба</t>
  </si>
  <si>
    <t>D16xd4,3xh3mm</t>
  </si>
  <si>
    <t>Металлическая шайба c отверстием и зенковкой под шуруп или винт.</t>
  </si>
  <si>
    <t>Ответная шайба D20xd4,3xh3mm(ЗЕН)Металл`</t>
  </si>
  <si>
    <t>shaibaD20x4,3x3 (ЗЕН) Металл</t>
  </si>
  <si>
    <t>D20xd4,3xh3mm</t>
  </si>
  <si>
    <t>Ответная шайба D25xd5,3xh3mm(ЗЕН)Металл`</t>
  </si>
  <si>
    <t>shaibaD25x5,3x3 (ЗЕН) Металл</t>
  </si>
  <si>
    <t>D25xd5,3xh3mm</t>
  </si>
  <si>
    <t>Поисковый магнит на 81кг.`42</t>
  </si>
  <si>
    <t>SP81 Аксиальная</t>
  </si>
  <si>
    <t>PMD_81</t>
  </si>
  <si>
    <t>Поисковый магнит на 113кг.`42</t>
  </si>
  <si>
    <t>sp113 Аксиальная</t>
  </si>
  <si>
    <t>PMD_113</t>
  </si>
  <si>
    <t>D60х15mm</t>
  </si>
  <si>
    <t>Поисковый магнит на 120кг. f120`42</t>
  </si>
  <si>
    <t>f1-2-0 Аксиальная</t>
  </si>
  <si>
    <t>PMDK_120</t>
  </si>
  <si>
    <t>D67х12mm</t>
  </si>
  <si>
    <t>Поисковый магнит ДВУХСТОННИЙ на 120кг. f120*2`42</t>
  </si>
  <si>
    <t>f1-2-0*2 Аксиальная</t>
  </si>
  <si>
    <t>PMDK_2_120</t>
  </si>
  <si>
    <t>D67х28mm</t>
  </si>
  <si>
    <t>Поисковый магнит на 164кг.`42</t>
  </si>
  <si>
    <t>sp164 Аксиальная</t>
  </si>
  <si>
    <t>PMD_164</t>
  </si>
  <si>
    <t>D75х18mm</t>
  </si>
  <si>
    <t>Поисковый магнит на 200кг.`42</t>
  </si>
  <si>
    <t>sp200 Аксиальная</t>
  </si>
  <si>
    <t>PMD_200</t>
  </si>
  <si>
    <t>D90х18mm</t>
  </si>
  <si>
    <t>Поисковый магнит на 200кг. f200`42</t>
  </si>
  <si>
    <t>f2-0-0 Аксиальная</t>
  </si>
  <si>
    <t>PMDK_200</t>
  </si>
  <si>
    <t>D75х16mm</t>
  </si>
  <si>
    <t>Поисковый магнит ДВУХСТОННИЙ на 200кг. f200*2`42</t>
  </si>
  <si>
    <t>f2-0-0*2 Аксиальная</t>
  </si>
  <si>
    <t>PMDK_2_200</t>
  </si>
  <si>
    <t>D75х32mm</t>
  </si>
  <si>
    <t>Поисковый магнит на 300кг. f300`42</t>
  </si>
  <si>
    <t>f3-0-0 Аксиальная</t>
  </si>
  <si>
    <t>PMDK_300</t>
  </si>
  <si>
    <t>D97х20mm</t>
  </si>
  <si>
    <t>Поисковый магнит ДВУХСТОННИЙ на 300кг. f300*2`42</t>
  </si>
  <si>
    <t>f3-0-0*2 Аксиальная</t>
  </si>
  <si>
    <t>PMDK_2_300</t>
  </si>
  <si>
    <t>D97х40mm</t>
  </si>
  <si>
    <t>Поисковый магнит на 400кг. f400`42</t>
  </si>
  <si>
    <t>f4-0-0 Аксиальная</t>
  </si>
  <si>
    <t>PMDK_400</t>
  </si>
  <si>
    <t>D107х20mm</t>
  </si>
  <si>
    <t>Поисковый магнит ДВУХСТОННИЙ на 400кг. f400*2`42</t>
  </si>
  <si>
    <t>f4-0-0*2 Аксиальная</t>
  </si>
  <si>
    <t>PMDK_2_400</t>
  </si>
  <si>
    <t>D107х40mm</t>
  </si>
  <si>
    <t>Поисковый магнит на 600кг. f600`42</t>
  </si>
  <si>
    <t>f6-0-0 Аксиальная</t>
  </si>
  <si>
    <t>PMDK_600</t>
  </si>
  <si>
    <t>D135х20mm</t>
  </si>
  <si>
    <t>Поисковый магнит ДВУХСТОННИЙ на 600кг. f600*2`42</t>
  </si>
  <si>
    <t>f6-0-0*2 Аксиальная</t>
  </si>
  <si>
    <t>PMDK_2_600</t>
  </si>
  <si>
    <t>D135х40mm</t>
  </si>
  <si>
    <t>Магнитный сепаратор 200х200х40mm (Прямоугольник)САМООЧИСТКА`45</t>
  </si>
  <si>
    <t>sep200х200х40mm`45</t>
  </si>
  <si>
    <t>Прямоугольник</t>
  </si>
  <si>
    <t>200х200х40mm</t>
  </si>
  <si>
    <t xml:space="preserve"> Постоянный магнит NdFeB в корпусе из нержавеущей стали с системой самоочистки. Магнитный сепаратор выполнен в виде решётки КВАДРАТНОЙ формы. 
ПРЕДНАЗНАЧЕНИЕ: Служит для отделения/извлечения нежелательных 
железосодержащих примесей из жидких, пастообразный, сыпучих, 
газонаполненных сред или материалов.
ПРИМЕНЕНИЕ: Магнитный сепаратор монтируется В КВАДРАТНЫЕ ПО СЕЧЕНИЮ 
трубопроводы и лотки в зоне прохождения, загрузки, сброса, залива или слива 
фильтруемого материала. Во время прохождения сквозь магнитные прутья 
сепаратора фильтруемый материал теряет железосодержащие примеси оставляя их 
на магнитных стержнях.
Размеры данной магнитной решетки: 200х200х40мм. (Диаметр магнитного стержня 
= 40мм.).
Количество стержней: 4 шт.
Трубки изготовлены из нержавеющей стали марки 304 / аналог ГОСТ 08х18Н10
Внутри трубок помещён постоянный неодимовый магнит Неодим-Железо-Бор 
(NdFeB) марки N45.
Изготовим необходимые Вам магнитные сепараторы, решётки, ловушки и 
магнитные стержни любой конфигурации по Вашему техническому заданию.</t>
  </si>
  <si>
    <t>Магнитный сепаратор 250х250х40mm (Прямоугольник)САМООЧИСТКА`45</t>
  </si>
  <si>
    <t>sep250х250х40mm`45</t>
  </si>
  <si>
    <t>250х250х40mm</t>
  </si>
  <si>
    <t xml:space="preserve"> Постоянный магнит NdFeB в корпусе из нержавеущей стали с системой самоочистки.  Магнитный сепаратор выполнен в виде решётки КВАДРАТНОЙ формы. 
ПРЕДНАЗНАЧЕНИЕ: Служит для отделения/извлечения нежелательных железосодержащих примесей из жидких, пастообразный, сыпучих, газонаполненных сред или материалов.
ПРИМЕНЕНИЕ: Магнитный сепаратор монтируется В КВАДРАТНЫЕ ПО СЕЧЕНИЮ трубопроводы и лотки в зоне прохождения, загрузки, сброса, залива или слива фильтруемого материала. Во время прохождения сквозь магнитные прутья сепаратора фильтруемый материал теряет железосодержащие примеси оставляя их на магнитных стержнях.
Размеры данной магнитной решетки: 250х250х40мм. (Диаметр магнитного стержня = 40мм.).
Количество стержней: 5 шт.
Трубки изготовлены из нержавеющей стали марки 304 / аналог ГОСТ 08х18Н10
Внутри трубок помещён постоянный неодимовый магнит Неодим-Железо-Бор (NdFeB) марки N45.
Изготовим необходимые Вам магнитные сепараторы, решётки, ловушки и магнитные стержни любой конфигурации по Вашему техническому заданию.</t>
  </si>
  <si>
    <t>Магнитный сепаратор 300х300х40mm (Прямоугольник)`45</t>
  </si>
  <si>
    <t>sep300х300х40mm`45</t>
  </si>
  <si>
    <t>300х300х40mm</t>
  </si>
  <si>
    <t xml:space="preserve"> Постоянный магнит NdFeB в корпусе из нержавеущей стали.</t>
  </si>
  <si>
    <t>Магнитный сепаратор 300х300х40mm (Прямоугольник)САМООЧИСТКА`45</t>
  </si>
  <si>
    <t>sep+ss300х300х40mm`45</t>
  </si>
  <si>
    <t xml:space="preserve"> Постоянный магнит NdFeB в корпусе из нержавеущей стали с системой самоочистки.</t>
  </si>
  <si>
    <t>Магнитный сепаратор 450х450х100mm (Прямоугольник)`45</t>
  </si>
  <si>
    <t>sep450х450х100mm`45</t>
  </si>
  <si>
    <t>450х450х100mm</t>
  </si>
  <si>
    <t>Магнитный сепаратор 480х480х100mm (Прямоугольник)`45</t>
  </si>
  <si>
    <t>sep480х480х100mm`45</t>
  </si>
  <si>
    <t>480х480х100mm</t>
  </si>
  <si>
    <t xml:space="preserve"> Постоянный магнит NdFeB в корпусе из нержавеущей стали. Магнитный сепаратор выполнен в виде решётки КВАДРАТНОЙ формы. 
ПРЕДНАЗНАЧЕНИЕ: Служит для отделения/извлечения нежелательных железосодержащих примесей из жидких, пастообразный, сыпучих, газонаполненных сред или материалов.
ПРИМЕНЕНИЕ: Магнитный сепаратор монтируется В КВАДРАТНЫЕ ПО СЕЧЕНИЮ трубопроводы и лотки в зоне прохождения, загрузки, сброса, залива или слива фильтруемого материала. Во время прохождения сквозь магнитные прутья сепаратора фильтруемый материал теряет железосодержащие примеси оставляя их на магнитных стержнях.
Размеры данной магнитной решетки: 480х480х100мм.
Количество стержней: 12 шт.
Трубки изготовлены из нержавеющей стали марки 304 / аналог ГОСТ 08х18Н10
Внутри трубок помещён постоянный неодимовый магнит Неодим-Железо-Бор (NdFeB) марки N45.
Изготовим необходимые Вам магнитные сепараторы, решётки, ловушки и магнитные стержни любой конфигурации по Вашему техническому заданию.</t>
  </si>
  <si>
    <t>Магнитный сепаратор 200х175х40mm (Круг)`45</t>
  </si>
  <si>
    <t>sep200х175х40mm`45</t>
  </si>
  <si>
    <t>Круг</t>
  </si>
  <si>
    <t>200х175х40mm</t>
  </si>
  <si>
    <t>Магнитный сепаратор 250х225х40mm (Круг)`45</t>
  </si>
  <si>
    <t>sep250х225х40mm`45</t>
  </si>
  <si>
    <t>250х225х40mm</t>
  </si>
  <si>
    <t>Магнитный сепаратор 300х275х40mm (Круг)`45</t>
  </si>
  <si>
    <t>sep300х275х40mm`45</t>
  </si>
  <si>
    <t>300х275х40mm</t>
  </si>
  <si>
    <t xml:space="preserve">2) Проблема в том, что при копировании готового заказа из других источников в столбец С попадает вовсе не параметр РАЗМЕР, а полное наименование товара. </t>
  </si>
  <si>
    <t>Прошу помощи.</t>
  </si>
  <si>
    <t>Спасибо.</t>
  </si>
  <si>
    <t>В этом случае моя формула не работает См. Лист2.</t>
  </si>
  <si>
    <t>1) Попробовал привязаться к уникальному для каждого товара параметру РАЗМЕР (столбец F на листе СОРТИРОВКА)</t>
  </si>
  <si>
    <t xml:space="preserve"> - всё работает нормально, См. Лист1, пока оператор по моему указанию вручную вводит вместо наименования товара его размер (так и оператору меньше писАть)</t>
  </si>
  <si>
    <t>Прошу обратить внимание, что в этом названии обязательно присутствует информация из столбца F РАЗМЕР.</t>
  </si>
  <si>
    <t>Имеем лист СОРТИРОВКА в котором указаны различные параметры товаров, где в столбце Н указан вес товара. Всего товаров более 500, но я привел здесь по нескольку штук каждой категории.</t>
  </si>
  <si>
    <t>Необходимо (с помощью формулы) в столбце А отобразить вес товара указанного в столбце С (один товар на одной строке)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</si>
</sst>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#,###.00&quot; гр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double">
        <color auto="1"/>
      </left>
      <right style="thin">
        <color theme="0" tint="-0.34998626667073579"/>
      </right>
      <top style="double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auto="1"/>
      </top>
      <bottom style="medium">
        <color auto="1"/>
      </bottom>
      <diagonal/>
    </border>
    <border>
      <left style="thin">
        <color theme="0" tint="-0.34998626667073579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10" borderId="6" xfId="0" applyFont="1" applyFill="1" applyBorder="1" applyAlignment="1">
      <alignment horizontal="left" vertical="center"/>
    </xf>
    <xf numFmtId="0" fontId="3" fillId="9" borderId="6" xfId="0" applyFont="1" applyFill="1" applyBorder="1" applyAlignment="1">
      <alignment horizontal="left" vertical="center"/>
    </xf>
    <xf numFmtId="0" fontId="3" fillId="11" borderId="6" xfId="0" applyFont="1" applyFill="1" applyBorder="1" applyAlignment="1">
      <alignment horizontal="left" vertical="center"/>
    </xf>
    <xf numFmtId="0" fontId="3" fillId="7" borderId="6" xfId="0" applyFont="1" applyFill="1" applyBorder="1" applyAlignment="1">
      <alignment horizontal="left" vertical="center"/>
    </xf>
    <xf numFmtId="0" fontId="3" fillId="13" borderId="6" xfId="0" applyFont="1" applyFill="1" applyBorder="1" applyAlignment="1">
      <alignment horizontal="left" vertical="center"/>
    </xf>
    <xf numFmtId="0" fontId="3" fillId="12" borderId="6" xfId="0" applyFont="1" applyFill="1" applyBorder="1" applyAlignment="1">
      <alignment horizontal="left" vertical="center"/>
    </xf>
    <xf numFmtId="0" fontId="3" fillId="14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64" fontId="7" fillId="0" borderId="9" xfId="1" applyNumberFormat="1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1" xfId="0" applyNumberFormat="1" applyFont="1" applyBorder="1" applyAlignment="1" applyProtection="1">
      <alignment horizontal="center" vertical="center" shrinkToFit="1"/>
      <protection locked="0"/>
    </xf>
    <xf numFmtId="0" fontId="8" fillId="0" borderId="12" xfId="0" applyNumberFormat="1" applyFont="1" applyBorder="1" applyAlignment="1" applyProtection="1">
      <alignment horizontal="center" vertical="center" shrinkToFit="1"/>
      <protection locked="0"/>
    </xf>
    <xf numFmtId="0" fontId="7" fillId="0" borderId="12" xfId="0" applyNumberFormat="1" applyFont="1" applyBorder="1" applyAlignment="1" applyProtection="1">
      <alignment horizontal="center" vertical="center" shrinkToFit="1"/>
      <protection locked="0"/>
    </xf>
    <xf numFmtId="0" fontId="8" fillId="0" borderId="13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/>
    <xf numFmtId="0" fontId="9" fillId="0" borderId="0" xfId="0" applyFont="1"/>
    <xf numFmtId="0" fontId="6" fillId="0" borderId="0" xfId="0" applyFont="1"/>
    <xf numFmtId="0" fontId="6" fillId="15" borderId="0" xfId="0" applyFont="1" applyFill="1"/>
    <xf numFmtId="0" fontId="2" fillId="15" borderId="0" xfId="0" applyFont="1" applyFill="1"/>
    <xf numFmtId="0" fontId="0" fillId="15" borderId="0" xfId="0" applyFill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39"/>
  <sheetViews>
    <sheetView workbookViewId="0">
      <selection activeCell="H2" sqref="H2"/>
    </sheetView>
  </sheetViews>
  <sheetFormatPr defaultRowHeight="15" x14ac:dyDescent="0.25"/>
  <cols>
    <col min="3" max="3" width="24.7109375" customWidth="1"/>
    <col min="4" max="4" width="11.7109375" customWidth="1"/>
    <col min="5" max="5" width="10" customWidth="1"/>
  </cols>
  <sheetData>
    <row r="1" spans="1:8" ht="15.75" thickBot="1" x14ac:dyDescent="0.3">
      <c r="A1" s="39">
        <f>VLOOKUP(C1,СОРТИРОВКА!F2:H140,3,0)</f>
        <v>1</v>
      </c>
      <c r="B1" s="40"/>
      <c r="C1" s="41" t="s">
        <v>19</v>
      </c>
      <c r="D1" s="42" t="str">
        <f>IF(K16&gt;0,K16,"")</f>
        <v/>
      </c>
      <c r="E1" s="43" t="str">
        <f>IF(L16="уточняйте",0,IF(K16&gt;0,L16,""))</f>
        <v/>
      </c>
      <c r="F1" s="44" t="str">
        <f t="shared" ref="F1" si="0">IF(D1&lt;&gt;"",E1*D1,"")</f>
        <v/>
      </c>
      <c r="H1" s="46" t="s">
        <v>474</v>
      </c>
    </row>
    <row r="2" spans="1:8" ht="15.75" thickBot="1" x14ac:dyDescent="0.3">
      <c r="A2" s="39">
        <f>VLOOKUP(C2,СОРТИРОВКА!F3:H141,3,0)</f>
        <v>2</v>
      </c>
      <c r="B2" s="40"/>
      <c r="C2" s="41" t="s">
        <v>25</v>
      </c>
      <c r="D2" s="42" t="str">
        <f t="shared" ref="D2:D65" si="1">IF(K17&gt;0,K17,"")</f>
        <v/>
      </c>
      <c r="E2" s="43" t="str">
        <f t="shared" ref="E2:E65" si="2">IF(L17="уточняйте",0,IF(K17&gt;0,L17,""))</f>
        <v/>
      </c>
      <c r="F2" s="44" t="str">
        <f t="shared" ref="F2:F65" si="3">IF(D2&lt;&gt;"",E2*D2,"")</f>
        <v/>
      </c>
      <c r="H2" s="46" t="s">
        <v>473</v>
      </c>
    </row>
    <row r="3" spans="1:8" ht="15.75" thickBot="1" x14ac:dyDescent="0.3">
      <c r="A3" s="39">
        <f>VLOOKUP(C3,СОРТИРОВКА!F4:H142,3,0)</f>
        <v>3</v>
      </c>
      <c r="B3" s="40"/>
      <c r="C3" s="41" t="s">
        <v>29</v>
      </c>
      <c r="D3" s="42" t="str">
        <f t="shared" si="1"/>
        <v/>
      </c>
      <c r="E3" s="43" t="str">
        <f t="shared" si="2"/>
        <v/>
      </c>
      <c r="F3" s="44" t="str">
        <f t="shared" si="3"/>
        <v/>
      </c>
    </row>
    <row r="4" spans="1:8" ht="15.75" thickBot="1" x14ac:dyDescent="0.3">
      <c r="A4" s="39">
        <f>VLOOKUP(C4,СОРТИРОВКА!F5:H143,3,0)</f>
        <v>4</v>
      </c>
      <c r="B4" s="40"/>
      <c r="C4" s="41" t="s">
        <v>32</v>
      </c>
      <c r="D4" s="42" t="str">
        <f t="shared" si="1"/>
        <v/>
      </c>
      <c r="E4" s="43" t="str">
        <f t="shared" si="2"/>
        <v/>
      </c>
      <c r="F4" s="44" t="str">
        <f t="shared" si="3"/>
        <v/>
      </c>
      <c r="H4" t="s">
        <v>470</v>
      </c>
    </row>
    <row r="5" spans="1:8" ht="15.75" thickBot="1" x14ac:dyDescent="0.3">
      <c r="A5" s="39">
        <f>VLOOKUP(C5,СОРТИРОВКА!F6:H144,3,0)</f>
        <v>5</v>
      </c>
      <c r="B5" s="40"/>
      <c r="C5" s="41" t="s">
        <v>35</v>
      </c>
      <c r="D5" s="42" t="str">
        <f t="shared" si="1"/>
        <v/>
      </c>
      <c r="E5" s="43" t="str">
        <f t="shared" si="2"/>
        <v/>
      </c>
      <c r="F5" s="44" t="str">
        <f t="shared" si="3"/>
        <v/>
      </c>
      <c r="H5" t="s">
        <v>471</v>
      </c>
    </row>
    <row r="6" spans="1:8" ht="15.75" thickBot="1" x14ac:dyDescent="0.3">
      <c r="A6" s="39">
        <f>VLOOKUP(C6,СОРТИРОВКА!F7:H145,3,0)</f>
        <v>6</v>
      </c>
      <c r="B6" s="40"/>
      <c r="C6" s="41" t="s">
        <v>38</v>
      </c>
      <c r="D6" s="42" t="str">
        <f t="shared" si="1"/>
        <v/>
      </c>
      <c r="E6" s="43" t="str">
        <f t="shared" si="2"/>
        <v/>
      </c>
      <c r="F6" s="44" t="str">
        <f t="shared" si="3"/>
        <v/>
      </c>
    </row>
    <row r="7" spans="1:8" ht="15.75" thickBot="1" x14ac:dyDescent="0.3">
      <c r="A7" s="39">
        <f>VLOOKUP(C7,СОРТИРОВКА!F8:H146,3,0)</f>
        <v>7</v>
      </c>
      <c r="B7" s="40"/>
      <c r="C7" s="41" t="s">
        <v>41</v>
      </c>
      <c r="D7" s="42" t="str">
        <f t="shared" si="1"/>
        <v/>
      </c>
      <c r="E7" s="43" t="str">
        <f t="shared" si="2"/>
        <v/>
      </c>
      <c r="F7" s="44" t="str">
        <f t="shared" si="3"/>
        <v/>
      </c>
      <c r="H7" s="47" t="s">
        <v>466</v>
      </c>
    </row>
    <row r="8" spans="1:8" ht="15.75" thickBot="1" x14ac:dyDescent="0.3">
      <c r="A8" s="39">
        <f>VLOOKUP(C8,СОРТИРОВКА!F9:H147,3,0)</f>
        <v>8</v>
      </c>
      <c r="B8" s="40"/>
      <c r="C8" s="41" t="s">
        <v>44</v>
      </c>
      <c r="D8" s="42" t="str">
        <f t="shared" si="1"/>
        <v/>
      </c>
      <c r="E8" s="43" t="str">
        <f t="shared" si="2"/>
        <v/>
      </c>
      <c r="F8" s="44" t="str">
        <f t="shared" si="3"/>
        <v/>
      </c>
      <c r="H8" s="48" t="s">
        <v>472</v>
      </c>
    </row>
    <row r="9" spans="1:8" ht="15.75" thickBot="1" x14ac:dyDescent="0.3">
      <c r="A9" s="39">
        <f>VLOOKUP(C9,СОРТИРОВКА!F10:H148,3,0)</f>
        <v>9</v>
      </c>
      <c r="B9" s="40"/>
      <c r="C9" s="41" t="s">
        <v>47</v>
      </c>
      <c r="D9" s="42" t="str">
        <f t="shared" si="1"/>
        <v/>
      </c>
      <c r="E9" s="43" t="str">
        <f t="shared" si="2"/>
        <v/>
      </c>
      <c r="F9" s="44" t="str">
        <f t="shared" si="3"/>
        <v/>
      </c>
      <c r="H9" s="47" t="s">
        <v>469</v>
      </c>
    </row>
    <row r="10" spans="1:8" ht="15.75" thickBot="1" x14ac:dyDescent="0.3">
      <c r="A10" s="39">
        <f>VLOOKUP(C10,СОРТИРОВКА!F11:H149,3,0)</f>
        <v>10</v>
      </c>
      <c r="B10" s="40"/>
      <c r="C10" s="41" t="s">
        <v>54</v>
      </c>
      <c r="D10" s="42" t="str">
        <f t="shared" si="1"/>
        <v/>
      </c>
      <c r="E10" s="43" t="str">
        <f t="shared" si="2"/>
        <v/>
      </c>
      <c r="F10" s="44" t="str">
        <f t="shared" si="3"/>
        <v/>
      </c>
      <c r="H10" s="47" t="s">
        <v>467</v>
      </c>
    </row>
    <row r="11" spans="1:8" ht="15.75" thickBot="1" x14ac:dyDescent="0.3">
      <c r="A11" s="39">
        <f>VLOOKUP(C11,СОРТИРОВКА!F12:H150,3,0)</f>
        <v>11</v>
      </c>
      <c r="B11" s="40"/>
      <c r="C11" s="41" t="s">
        <v>57</v>
      </c>
      <c r="D11" s="42" t="str">
        <f t="shared" si="1"/>
        <v/>
      </c>
      <c r="E11" s="43" t="str">
        <f t="shared" si="2"/>
        <v/>
      </c>
      <c r="F11" s="44" t="str">
        <f t="shared" si="3"/>
        <v/>
      </c>
      <c r="H11" s="47" t="s">
        <v>468</v>
      </c>
    </row>
    <row r="12" spans="1:8" ht="15.75" thickBot="1" x14ac:dyDescent="0.3">
      <c r="A12" s="39">
        <f>VLOOKUP(C12,СОРТИРОВКА!F13:H151,3,0)</f>
        <v>12</v>
      </c>
      <c r="B12" s="40"/>
      <c r="C12" s="41" t="s">
        <v>60</v>
      </c>
      <c r="D12" s="42" t="str">
        <f t="shared" si="1"/>
        <v/>
      </c>
      <c r="E12" s="43" t="str">
        <f t="shared" si="2"/>
        <v/>
      </c>
      <c r="F12" s="44" t="str">
        <f t="shared" si="3"/>
        <v/>
      </c>
    </row>
    <row r="13" spans="1:8" ht="15.75" thickBot="1" x14ac:dyDescent="0.3">
      <c r="A13" s="39">
        <f>VLOOKUP(C13,СОРТИРОВКА!F14:H152,3,0)</f>
        <v>13</v>
      </c>
      <c r="B13" s="40"/>
      <c r="C13" s="41" t="s">
        <v>63</v>
      </c>
      <c r="D13" s="42" t="str">
        <f t="shared" si="1"/>
        <v/>
      </c>
      <c r="E13" s="43" t="str">
        <f t="shared" si="2"/>
        <v/>
      </c>
      <c r="F13" s="44" t="str">
        <f t="shared" si="3"/>
        <v/>
      </c>
    </row>
    <row r="14" spans="1:8" ht="15.75" thickBot="1" x14ac:dyDescent="0.3">
      <c r="A14" s="39">
        <f>VLOOKUP(C14,СОРТИРОВКА!F15:H153,3,0)</f>
        <v>14</v>
      </c>
      <c r="B14" s="40"/>
      <c r="C14" s="41" t="s">
        <v>66</v>
      </c>
      <c r="D14" s="42" t="str">
        <f t="shared" si="1"/>
        <v/>
      </c>
      <c r="E14" s="43" t="str">
        <f t="shared" si="2"/>
        <v/>
      </c>
      <c r="F14" s="44" t="str">
        <f t="shared" si="3"/>
        <v/>
      </c>
    </row>
    <row r="15" spans="1:8" ht="15.75" thickBot="1" x14ac:dyDescent="0.3">
      <c r="A15" s="39">
        <f>VLOOKUP(C15,СОРТИРОВКА!F16:H154,3,0)</f>
        <v>15</v>
      </c>
      <c r="B15" s="40"/>
      <c r="C15" s="41" t="s">
        <v>69</v>
      </c>
      <c r="D15" s="42" t="str">
        <f t="shared" si="1"/>
        <v/>
      </c>
      <c r="E15" s="43" t="str">
        <f t="shared" si="2"/>
        <v/>
      </c>
      <c r="F15" s="44" t="str">
        <f t="shared" si="3"/>
        <v/>
      </c>
    </row>
    <row r="16" spans="1:8" ht="15.75" thickBot="1" x14ac:dyDescent="0.3">
      <c r="A16" s="39">
        <f>VLOOKUP(C16,СОРТИРОВКА!F17:H155,3,0)</f>
        <v>16</v>
      </c>
      <c r="B16" s="40"/>
      <c r="C16" s="41" t="s">
        <v>72</v>
      </c>
      <c r="D16" s="42" t="str">
        <f t="shared" si="1"/>
        <v/>
      </c>
      <c r="E16" s="43" t="str">
        <f t="shared" si="2"/>
        <v/>
      </c>
      <c r="F16" s="44" t="str">
        <f t="shared" si="3"/>
        <v/>
      </c>
    </row>
    <row r="17" spans="1:6" ht="15.75" thickBot="1" x14ac:dyDescent="0.3">
      <c r="A17" s="39">
        <f>VLOOKUP(C17,СОРТИРОВКА!F18:H156,3,0)</f>
        <v>17</v>
      </c>
      <c r="B17" s="40"/>
      <c r="C17" s="41" t="s">
        <v>75</v>
      </c>
      <c r="D17" s="42" t="str">
        <f t="shared" si="1"/>
        <v/>
      </c>
      <c r="E17" s="43" t="str">
        <f t="shared" si="2"/>
        <v/>
      </c>
      <c r="F17" s="44" t="str">
        <f t="shared" si="3"/>
        <v/>
      </c>
    </row>
    <row r="18" spans="1:6" ht="15.75" thickBot="1" x14ac:dyDescent="0.3">
      <c r="A18" s="39">
        <f>VLOOKUP(C18,СОРТИРОВКА!F19:H157,3,0)</f>
        <v>18</v>
      </c>
      <c r="B18" s="40"/>
      <c r="C18" s="41" t="s">
        <v>78</v>
      </c>
      <c r="D18" s="42" t="str">
        <f t="shared" si="1"/>
        <v/>
      </c>
      <c r="E18" s="43" t="str">
        <f t="shared" si="2"/>
        <v/>
      </c>
      <c r="F18" s="44" t="str">
        <f t="shared" si="3"/>
        <v/>
      </c>
    </row>
    <row r="19" spans="1:6" ht="15.75" thickBot="1" x14ac:dyDescent="0.3">
      <c r="A19" s="39">
        <f>VLOOKUP(C19,СОРТИРОВКА!F20:H158,3,0)</f>
        <v>19</v>
      </c>
      <c r="B19" s="40"/>
      <c r="C19" s="41" t="s">
        <v>81</v>
      </c>
      <c r="D19" s="42" t="str">
        <f t="shared" si="1"/>
        <v/>
      </c>
      <c r="E19" s="43" t="str">
        <f t="shared" si="2"/>
        <v/>
      </c>
      <c r="F19" s="44" t="str">
        <f t="shared" si="3"/>
        <v/>
      </c>
    </row>
    <row r="20" spans="1:6" ht="15.75" thickBot="1" x14ac:dyDescent="0.3">
      <c r="A20" s="39">
        <f>VLOOKUP(C20,СОРТИРОВКА!F21:H159,3,0)</f>
        <v>20</v>
      </c>
      <c r="B20" s="40"/>
      <c r="C20" s="41" t="s">
        <v>82</v>
      </c>
      <c r="D20" s="42" t="str">
        <f t="shared" si="1"/>
        <v/>
      </c>
      <c r="E20" s="43" t="str">
        <f t="shared" si="2"/>
        <v/>
      </c>
      <c r="F20" s="44" t="str">
        <f t="shared" si="3"/>
        <v/>
      </c>
    </row>
    <row r="21" spans="1:6" ht="15.75" thickBot="1" x14ac:dyDescent="0.3">
      <c r="A21" s="39">
        <f>VLOOKUP(C21,СОРТИРОВКА!F22:H160,3,0)</f>
        <v>21</v>
      </c>
      <c r="B21" s="40"/>
      <c r="C21" s="41" t="s">
        <v>92</v>
      </c>
      <c r="D21" s="42" t="str">
        <f t="shared" si="1"/>
        <v/>
      </c>
      <c r="E21" s="43" t="str">
        <f t="shared" si="2"/>
        <v/>
      </c>
      <c r="F21" s="44" t="str">
        <f t="shared" si="3"/>
        <v/>
      </c>
    </row>
    <row r="22" spans="1:6" ht="15.75" thickBot="1" x14ac:dyDescent="0.3">
      <c r="A22" s="39">
        <f>VLOOKUP(C22,СОРТИРОВКА!F23:H161,3,0)</f>
        <v>22</v>
      </c>
      <c r="B22" s="40"/>
      <c r="C22" s="41" t="s">
        <v>83</v>
      </c>
      <c r="D22" s="42" t="str">
        <f t="shared" si="1"/>
        <v/>
      </c>
      <c r="E22" s="43" t="str">
        <f t="shared" si="2"/>
        <v/>
      </c>
      <c r="F22" s="44" t="str">
        <f t="shared" si="3"/>
        <v/>
      </c>
    </row>
    <row r="23" spans="1:6" ht="15.75" thickBot="1" x14ac:dyDescent="0.3">
      <c r="A23" s="39">
        <f>VLOOKUP(C23,СОРТИРОВКА!F24:H162,3,0)</f>
        <v>23</v>
      </c>
      <c r="B23" s="40"/>
      <c r="C23" s="41" t="s">
        <v>84</v>
      </c>
      <c r="D23" s="42" t="str">
        <f t="shared" si="1"/>
        <v/>
      </c>
      <c r="E23" s="43" t="str">
        <f t="shared" si="2"/>
        <v/>
      </c>
      <c r="F23" s="44" t="str">
        <f t="shared" si="3"/>
        <v/>
      </c>
    </row>
    <row r="24" spans="1:6" ht="15.75" thickBot="1" x14ac:dyDescent="0.3">
      <c r="A24" s="39">
        <f>VLOOKUP(C24,СОРТИРОВКА!F25:H163,3,0)</f>
        <v>24</v>
      </c>
      <c r="B24" s="40"/>
      <c r="C24" s="41" t="s">
        <v>85</v>
      </c>
      <c r="D24" s="42" t="str">
        <f t="shared" si="1"/>
        <v/>
      </c>
      <c r="E24" s="43" t="str">
        <f t="shared" si="2"/>
        <v/>
      </c>
      <c r="F24" s="44" t="str">
        <f t="shared" si="3"/>
        <v/>
      </c>
    </row>
    <row r="25" spans="1:6" ht="15.75" thickBot="1" x14ac:dyDescent="0.3">
      <c r="A25" s="39">
        <f>VLOOKUP(C25,СОРТИРОВКА!F26:H164,3,0)</f>
        <v>25</v>
      </c>
      <c r="B25" s="40"/>
      <c r="C25" s="41" t="s">
        <v>86</v>
      </c>
      <c r="D25" s="42" t="str">
        <f t="shared" si="1"/>
        <v/>
      </c>
      <c r="E25" s="43" t="str">
        <f t="shared" si="2"/>
        <v/>
      </c>
      <c r="F25" s="44" t="str">
        <f t="shared" si="3"/>
        <v/>
      </c>
    </row>
    <row r="26" spans="1:6" ht="15.75" thickBot="1" x14ac:dyDescent="0.3">
      <c r="A26" s="39">
        <f>VLOOKUP(C26,СОРТИРОВКА!F27:H165,3,0)</f>
        <v>26</v>
      </c>
      <c r="B26" s="40"/>
      <c r="C26" s="41" t="s">
        <v>103</v>
      </c>
      <c r="D26" s="42" t="str">
        <f t="shared" si="1"/>
        <v/>
      </c>
      <c r="E26" s="43" t="str">
        <f t="shared" si="2"/>
        <v/>
      </c>
      <c r="F26" s="44" t="str">
        <f t="shared" si="3"/>
        <v/>
      </c>
    </row>
    <row r="27" spans="1:6" ht="15.75" thickBot="1" x14ac:dyDescent="0.3">
      <c r="A27" s="39">
        <f>VLOOKUP(C27,СОРТИРОВКА!F28:H166,3,0)</f>
        <v>27</v>
      </c>
      <c r="B27" s="40"/>
      <c r="C27" s="41" t="s">
        <v>107</v>
      </c>
      <c r="D27" s="42" t="str">
        <f t="shared" si="1"/>
        <v/>
      </c>
      <c r="E27" s="43" t="str">
        <f t="shared" si="2"/>
        <v/>
      </c>
      <c r="F27" s="44" t="str">
        <f t="shared" si="3"/>
        <v/>
      </c>
    </row>
    <row r="28" spans="1:6" ht="15.75" thickBot="1" x14ac:dyDescent="0.3">
      <c r="A28" s="39">
        <f>VLOOKUP(C28,СОРТИРОВКА!F29:H167,3,0)</f>
        <v>28</v>
      </c>
      <c r="B28" s="40"/>
      <c r="C28" s="41" t="s">
        <v>110</v>
      </c>
      <c r="D28" s="42" t="str">
        <f t="shared" si="1"/>
        <v/>
      </c>
      <c r="E28" s="43" t="str">
        <f t="shared" si="2"/>
        <v/>
      </c>
      <c r="F28" s="44" t="str">
        <f t="shared" si="3"/>
        <v/>
      </c>
    </row>
    <row r="29" spans="1:6" ht="15.75" thickBot="1" x14ac:dyDescent="0.3">
      <c r="A29" s="39">
        <f>VLOOKUP(C29,СОРТИРОВКА!F30:H168,3,0)</f>
        <v>29</v>
      </c>
      <c r="B29" s="40"/>
      <c r="C29" s="41" t="s">
        <v>114</v>
      </c>
      <c r="D29" s="42" t="str">
        <f t="shared" si="1"/>
        <v/>
      </c>
      <c r="E29" s="43" t="str">
        <f t="shared" si="2"/>
        <v/>
      </c>
      <c r="F29" s="44" t="str">
        <f t="shared" si="3"/>
        <v/>
      </c>
    </row>
    <row r="30" spans="1:6" ht="15.75" thickBot="1" x14ac:dyDescent="0.3">
      <c r="A30" s="39">
        <f>VLOOKUP(C30,СОРТИРОВКА!F31:H169,3,0)</f>
        <v>30</v>
      </c>
      <c r="B30" s="40"/>
      <c r="C30" s="41" t="s">
        <v>117</v>
      </c>
      <c r="D30" s="42" t="str">
        <f t="shared" si="1"/>
        <v/>
      </c>
      <c r="E30" s="43" t="str">
        <f t="shared" si="2"/>
        <v/>
      </c>
      <c r="F30" s="44" t="str">
        <f t="shared" si="3"/>
        <v/>
      </c>
    </row>
    <row r="31" spans="1:6" ht="15.75" thickBot="1" x14ac:dyDescent="0.3">
      <c r="A31" s="39">
        <f>VLOOKUP(C31,СОРТИРОВКА!F32:H170,3,0)</f>
        <v>31</v>
      </c>
      <c r="B31" s="40"/>
      <c r="C31" s="41" t="s">
        <v>120</v>
      </c>
      <c r="D31" s="42" t="str">
        <f t="shared" si="1"/>
        <v/>
      </c>
      <c r="E31" s="43" t="str">
        <f t="shared" si="2"/>
        <v/>
      </c>
      <c r="F31" s="44" t="str">
        <f t="shared" si="3"/>
        <v/>
      </c>
    </row>
    <row r="32" spans="1:6" ht="15.75" thickBot="1" x14ac:dyDescent="0.3">
      <c r="A32" s="39">
        <f>VLOOKUP(C32,СОРТИРОВКА!F33:H171,3,0)</f>
        <v>32</v>
      </c>
      <c r="B32" s="40"/>
      <c r="C32" s="41" t="s">
        <v>123</v>
      </c>
      <c r="D32" s="42" t="str">
        <f t="shared" si="1"/>
        <v/>
      </c>
      <c r="E32" s="43" t="str">
        <f t="shared" si="2"/>
        <v/>
      </c>
      <c r="F32" s="44" t="str">
        <f t="shared" si="3"/>
        <v/>
      </c>
    </row>
    <row r="33" spans="1:6" ht="15.75" thickBot="1" x14ac:dyDescent="0.3">
      <c r="A33" s="39">
        <f>VLOOKUP(C33,СОРТИРОВКА!F34:H172,3,0)</f>
        <v>33</v>
      </c>
      <c r="B33" s="40"/>
      <c r="C33" s="41" t="s">
        <v>123</v>
      </c>
      <c r="D33" s="42" t="str">
        <f t="shared" si="1"/>
        <v/>
      </c>
      <c r="E33" s="43" t="str">
        <f t="shared" si="2"/>
        <v/>
      </c>
      <c r="F33" s="44" t="str">
        <f t="shared" si="3"/>
        <v/>
      </c>
    </row>
    <row r="34" spans="1:6" ht="15.75" thickBot="1" x14ac:dyDescent="0.3">
      <c r="A34" s="39">
        <f>VLOOKUP(C34,СОРТИРОВКА!F35:H173,3,0)</f>
        <v>34</v>
      </c>
      <c r="B34" s="40"/>
      <c r="C34" s="41" t="s">
        <v>128</v>
      </c>
      <c r="D34" s="42" t="str">
        <f t="shared" si="1"/>
        <v/>
      </c>
      <c r="E34" s="43" t="str">
        <f t="shared" si="2"/>
        <v/>
      </c>
      <c r="F34" s="44" t="str">
        <f t="shared" si="3"/>
        <v/>
      </c>
    </row>
    <row r="35" spans="1:6" ht="15.75" thickBot="1" x14ac:dyDescent="0.3">
      <c r="A35" s="39">
        <f>VLOOKUP(C35,СОРТИРОВКА!F36:H174,3,0)</f>
        <v>35</v>
      </c>
      <c r="B35" s="40"/>
      <c r="C35" s="41" t="s">
        <v>131</v>
      </c>
      <c r="D35" s="42" t="str">
        <f t="shared" si="1"/>
        <v/>
      </c>
      <c r="E35" s="43" t="str">
        <f t="shared" si="2"/>
        <v/>
      </c>
      <c r="F35" s="44" t="str">
        <f t="shared" si="3"/>
        <v/>
      </c>
    </row>
    <row r="36" spans="1:6" ht="15.75" thickBot="1" x14ac:dyDescent="0.3">
      <c r="A36" s="39">
        <f>VLOOKUP(C36,СОРТИРОВКА!F37:H175,3,0)</f>
        <v>36</v>
      </c>
      <c r="B36" s="40"/>
      <c r="C36" s="41" t="s">
        <v>134</v>
      </c>
      <c r="D36" s="42" t="str">
        <f t="shared" si="1"/>
        <v/>
      </c>
      <c r="E36" s="43" t="str">
        <f t="shared" si="2"/>
        <v/>
      </c>
      <c r="F36" s="44" t="str">
        <f t="shared" si="3"/>
        <v/>
      </c>
    </row>
    <row r="37" spans="1:6" ht="15.75" thickBot="1" x14ac:dyDescent="0.3">
      <c r="A37" s="39">
        <f>VLOOKUP(C37,СОРТИРОВКА!F38:H176,3,0)</f>
        <v>37</v>
      </c>
      <c r="B37" s="40"/>
      <c r="C37" s="41" t="s">
        <v>137</v>
      </c>
      <c r="D37" s="42" t="str">
        <f t="shared" si="1"/>
        <v/>
      </c>
      <c r="E37" s="43" t="str">
        <f t="shared" si="2"/>
        <v/>
      </c>
      <c r="F37" s="44" t="str">
        <f t="shared" si="3"/>
        <v/>
      </c>
    </row>
    <row r="38" spans="1:6" ht="15.75" thickBot="1" x14ac:dyDescent="0.3">
      <c r="A38" s="39">
        <f>VLOOKUP(C38,СОРТИРОВКА!F39:H177,3,0)</f>
        <v>38</v>
      </c>
      <c r="B38" s="40"/>
      <c r="C38" s="41" t="s">
        <v>142</v>
      </c>
      <c r="D38" s="42" t="str">
        <f t="shared" si="1"/>
        <v/>
      </c>
      <c r="E38" s="43" t="str">
        <f t="shared" si="2"/>
        <v/>
      </c>
      <c r="F38" s="44" t="str">
        <f t="shared" si="3"/>
        <v/>
      </c>
    </row>
    <row r="39" spans="1:6" ht="15.75" thickBot="1" x14ac:dyDescent="0.3">
      <c r="A39" s="39">
        <f>VLOOKUP(C39,СОРТИРОВКА!F40:H178,3,0)</f>
        <v>39</v>
      </c>
      <c r="B39" s="40"/>
      <c r="C39" s="41" t="s">
        <v>146</v>
      </c>
      <c r="D39" s="42" t="str">
        <f t="shared" si="1"/>
        <v/>
      </c>
      <c r="E39" s="43" t="str">
        <f t="shared" si="2"/>
        <v/>
      </c>
      <c r="F39" s="44" t="str">
        <f t="shared" si="3"/>
        <v/>
      </c>
    </row>
    <row r="40" spans="1:6" ht="15.75" thickBot="1" x14ac:dyDescent="0.3">
      <c r="A40" s="39">
        <f>VLOOKUP(C40,СОРТИРОВКА!F41:H179,3,0)</f>
        <v>40</v>
      </c>
      <c r="B40" s="40"/>
      <c r="C40" s="41" t="s">
        <v>150</v>
      </c>
      <c r="D40" s="42" t="str">
        <f t="shared" si="1"/>
        <v/>
      </c>
      <c r="E40" s="43" t="str">
        <f t="shared" si="2"/>
        <v/>
      </c>
      <c r="F40" s="44" t="str">
        <f t="shared" si="3"/>
        <v/>
      </c>
    </row>
    <row r="41" spans="1:6" ht="15.75" thickBot="1" x14ac:dyDescent="0.3">
      <c r="A41" s="39">
        <f>VLOOKUP(C41,СОРТИРОВКА!F42:H180,3,0)</f>
        <v>41</v>
      </c>
      <c r="B41" s="40"/>
      <c r="C41" s="41" t="s">
        <v>154</v>
      </c>
      <c r="D41" s="42" t="str">
        <f t="shared" si="1"/>
        <v/>
      </c>
      <c r="E41" s="43" t="str">
        <f t="shared" si="2"/>
        <v/>
      </c>
      <c r="F41" s="44" t="str">
        <f t="shared" si="3"/>
        <v/>
      </c>
    </row>
    <row r="42" spans="1:6" ht="15.75" thickBot="1" x14ac:dyDescent="0.3">
      <c r="A42" s="39">
        <f>VLOOKUP(C42,СОРТИРОВКА!F43:H181,3,0)</f>
        <v>42</v>
      </c>
      <c r="B42" s="40"/>
      <c r="C42" s="41" t="s">
        <v>158</v>
      </c>
      <c r="D42" s="42" t="str">
        <f t="shared" si="1"/>
        <v/>
      </c>
      <c r="E42" s="43" t="str">
        <f t="shared" si="2"/>
        <v/>
      </c>
      <c r="F42" s="44" t="str">
        <f t="shared" si="3"/>
        <v/>
      </c>
    </row>
    <row r="43" spans="1:6" ht="15.75" thickBot="1" x14ac:dyDescent="0.3">
      <c r="A43" s="39">
        <f>VLOOKUP(C43,СОРТИРОВКА!F44:H182,3,0)</f>
        <v>43</v>
      </c>
      <c r="B43" s="40"/>
      <c r="C43" s="41" t="s">
        <v>162</v>
      </c>
      <c r="D43" s="42" t="str">
        <f t="shared" si="1"/>
        <v/>
      </c>
      <c r="E43" s="43" t="str">
        <f t="shared" si="2"/>
        <v/>
      </c>
      <c r="F43" s="44" t="str">
        <f t="shared" si="3"/>
        <v/>
      </c>
    </row>
    <row r="44" spans="1:6" ht="15.75" thickBot="1" x14ac:dyDescent="0.3">
      <c r="A44" s="39">
        <f>VLOOKUP(C44,СОРТИРОВКА!F45:H183,3,0)</f>
        <v>44</v>
      </c>
      <c r="B44" s="40"/>
      <c r="C44" s="41" t="s">
        <v>166</v>
      </c>
      <c r="D44" s="42" t="str">
        <f t="shared" si="1"/>
        <v/>
      </c>
      <c r="E44" s="43" t="str">
        <f t="shared" si="2"/>
        <v/>
      </c>
      <c r="F44" s="44" t="str">
        <f t="shared" si="3"/>
        <v/>
      </c>
    </row>
    <row r="45" spans="1:6" ht="15.75" thickBot="1" x14ac:dyDescent="0.3">
      <c r="A45" s="39">
        <f>VLOOKUP(C45,СОРТИРОВКА!F46:H184,3,0)</f>
        <v>45</v>
      </c>
      <c r="B45" s="40"/>
      <c r="C45" s="41" t="s">
        <v>170</v>
      </c>
      <c r="D45" s="42" t="str">
        <f t="shared" si="1"/>
        <v/>
      </c>
      <c r="E45" s="43" t="str">
        <f t="shared" si="2"/>
        <v/>
      </c>
      <c r="F45" s="44" t="str">
        <f t="shared" si="3"/>
        <v/>
      </c>
    </row>
    <row r="46" spans="1:6" ht="15.75" thickBot="1" x14ac:dyDescent="0.3">
      <c r="A46" s="39">
        <f>VLOOKUP(C46,СОРТИРОВКА!F47:H185,3,0)</f>
        <v>46</v>
      </c>
      <c r="B46" s="40"/>
      <c r="C46" s="41" t="s">
        <v>174</v>
      </c>
      <c r="D46" s="42" t="str">
        <f t="shared" si="1"/>
        <v/>
      </c>
      <c r="E46" s="43" t="str">
        <f t="shared" si="2"/>
        <v/>
      </c>
      <c r="F46" s="44" t="str">
        <f t="shared" si="3"/>
        <v/>
      </c>
    </row>
    <row r="47" spans="1:6" ht="15.75" thickBot="1" x14ac:dyDescent="0.3">
      <c r="A47" s="39">
        <f>VLOOKUP(C47,СОРТИРОВКА!F48:H186,3,0)</f>
        <v>47</v>
      </c>
      <c r="B47" s="40"/>
      <c r="C47" s="41" t="s">
        <v>142</v>
      </c>
      <c r="D47" s="42" t="str">
        <f t="shared" si="1"/>
        <v/>
      </c>
      <c r="E47" s="43" t="str">
        <f t="shared" si="2"/>
        <v/>
      </c>
      <c r="F47" s="44" t="str">
        <f t="shared" si="3"/>
        <v/>
      </c>
    </row>
    <row r="48" spans="1:6" ht="15.75" thickBot="1" x14ac:dyDescent="0.3">
      <c r="A48" s="39">
        <f>VLOOKUP(C48,СОРТИРОВКА!F49:H187,3,0)</f>
        <v>48</v>
      </c>
      <c r="B48" s="40"/>
      <c r="C48" s="41" t="s">
        <v>146</v>
      </c>
      <c r="D48" s="42" t="str">
        <f t="shared" si="1"/>
        <v/>
      </c>
      <c r="E48" s="43" t="str">
        <f t="shared" si="2"/>
        <v/>
      </c>
      <c r="F48" s="44" t="str">
        <f t="shared" si="3"/>
        <v/>
      </c>
    </row>
    <row r="49" spans="1:6" ht="15.75" thickBot="1" x14ac:dyDescent="0.3">
      <c r="A49" s="39">
        <f>VLOOKUP(C49,СОРТИРОВКА!F50:H188,3,0)</f>
        <v>49</v>
      </c>
      <c r="B49" s="40"/>
      <c r="C49" s="41" t="s">
        <v>150</v>
      </c>
      <c r="D49" s="42" t="str">
        <f t="shared" si="1"/>
        <v/>
      </c>
      <c r="E49" s="43" t="str">
        <f t="shared" si="2"/>
        <v/>
      </c>
      <c r="F49" s="44" t="str">
        <f t="shared" si="3"/>
        <v/>
      </c>
    </row>
    <row r="50" spans="1:6" ht="15.75" thickBot="1" x14ac:dyDescent="0.3">
      <c r="A50" s="39">
        <f>VLOOKUP(C50,СОРТИРОВКА!F51:H189,3,0)</f>
        <v>50</v>
      </c>
      <c r="B50" s="40"/>
      <c r="C50" s="41" t="s">
        <v>186</v>
      </c>
      <c r="D50" s="42" t="str">
        <f t="shared" si="1"/>
        <v/>
      </c>
      <c r="E50" s="43" t="str">
        <f t="shared" si="2"/>
        <v/>
      </c>
      <c r="F50" s="44" t="str">
        <f t="shared" si="3"/>
        <v/>
      </c>
    </row>
    <row r="51" spans="1:6" ht="15.75" thickBot="1" x14ac:dyDescent="0.3">
      <c r="A51" s="39">
        <f>VLOOKUP(C51,СОРТИРОВКА!F52:H190,3,0)</f>
        <v>51</v>
      </c>
      <c r="B51" s="40"/>
      <c r="C51" s="41" t="s">
        <v>158</v>
      </c>
      <c r="D51" s="42" t="str">
        <f t="shared" si="1"/>
        <v/>
      </c>
      <c r="E51" s="43" t="str">
        <f t="shared" si="2"/>
        <v/>
      </c>
      <c r="F51" s="44" t="str">
        <f t="shared" si="3"/>
        <v/>
      </c>
    </row>
    <row r="52" spans="1:6" ht="15.75" thickBot="1" x14ac:dyDescent="0.3">
      <c r="A52" s="39">
        <f>VLOOKUP(C52,СОРТИРОВКА!F53:H191,3,0)</f>
        <v>52</v>
      </c>
      <c r="B52" s="40"/>
      <c r="C52" s="41" t="s">
        <v>192</v>
      </c>
      <c r="D52" s="42" t="str">
        <f t="shared" si="1"/>
        <v/>
      </c>
      <c r="E52" s="43" t="str">
        <f t="shared" si="2"/>
        <v/>
      </c>
      <c r="F52" s="44" t="str">
        <f t="shared" si="3"/>
        <v/>
      </c>
    </row>
    <row r="53" spans="1:6" ht="15.75" thickBot="1" x14ac:dyDescent="0.3">
      <c r="A53" s="39">
        <f>VLOOKUP(C53,СОРТИРОВКА!F54:H192,3,0)</f>
        <v>53</v>
      </c>
      <c r="B53" s="40"/>
      <c r="C53" s="41" t="s">
        <v>166</v>
      </c>
      <c r="D53" s="42" t="str">
        <f t="shared" si="1"/>
        <v/>
      </c>
      <c r="E53" s="43" t="str">
        <f t="shared" si="2"/>
        <v/>
      </c>
      <c r="F53" s="44" t="str">
        <f t="shared" si="3"/>
        <v/>
      </c>
    </row>
    <row r="54" spans="1:6" ht="15.75" thickBot="1" x14ac:dyDescent="0.3">
      <c r="A54" s="39">
        <f>VLOOKUP(C54,СОРТИРОВКА!F55:H193,3,0)</f>
        <v>54</v>
      </c>
      <c r="B54" s="40"/>
      <c r="C54" s="41" t="s">
        <v>199</v>
      </c>
      <c r="D54" s="42" t="str">
        <f t="shared" si="1"/>
        <v/>
      </c>
      <c r="E54" s="43" t="str">
        <f t="shared" si="2"/>
        <v/>
      </c>
      <c r="F54" s="44" t="str">
        <f t="shared" si="3"/>
        <v/>
      </c>
    </row>
    <row r="55" spans="1:6" ht="15.75" thickBot="1" x14ac:dyDescent="0.3">
      <c r="A55" s="39">
        <f>VLOOKUP(C55,СОРТИРОВКА!F56:H194,3,0)</f>
        <v>55</v>
      </c>
      <c r="B55" s="40"/>
      <c r="C55" s="41" t="s">
        <v>203</v>
      </c>
      <c r="D55" s="42" t="str">
        <f t="shared" si="1"/>
        <v/>
      </c>
      <c r="E55" s="43" t="str">
        <f t="shared" si="2"/>
        <v/>
      </c>
      <c r="F55" s="44" t="str">
        <f t="shared" si="3"/>
        <v/>
      </c>
    </row>
    <row r="56" spans="1:6" ht="15.75" thickBot="1" x14ac:dyDescent="0.3">
      <c r="A56" s="39">
        <f>VLOOKUP(C56,СОРТИРОВКА!F57:H195,3,0)</f>
        <v>56</v>
      </c>
      <c r="B56" s="40"/>
      <c r="C56" s="41" t="s">
        <v>208</v>
      </c>
      <c r="D56" s="42" t="str">
        <f t="shared" si="1"/>
        <v/>
      </c>
      <c r="E56" s="43" t="str">
        <f t="shared" si="2"/>
        <v/>
      </c>
      <c r="F56" s="44" t="str">
        <f t="shared" si="3"/>
        <v/>
      </c>
    </row>
    <row r="57" spans="1:6" ht="15.75" thickBot="1" x14ac:dyDescent="0.3">
      <c r="A57" s="39">
        <f>VLOOKUP(C57,СОРТИРОВКА!F58:H196,3,0)</f>
        <v>57</v>
      </c>
      <c r="B57" s="40"/>
      <c r="C57" s="41" t="s">
        <v>212</v>
      </c>
      <c r="D57" s="42" t="str">
        <f t="shared" si="1"/>
        <v/>
      </c>
      <c r="E57" s="43" t="str">
        <f t="shared" si="2"/>
        <v/>
      </c>
      <c r="F57" s="44" t="str">
        <f t="shared" si="3"/>
        <v/>
      </c>
    </row>
    <row r="58" spans="1:6" ht="15.75" thickBot="1" x14ac:dyDescent="0.3">
      <c r="A58" s="39">
        <f>VLOOKUP(C58,СОРТИРОВКА!F59:H197,3,0)</f>
        <v>58</v>
      </c>
      <c r="B58" s="40"/>
      <c r="C58" s="41" t="s">
        <v>216</v>
      </c>
      <c r="D58" s="42" t="str">
        <f t="shared" si="1"/>
        <v/>
      </c>
      <c r="E58" s="43" t="str">
        <f t="shared" si="2"/>
        <v/>
      </c>
      <c r="F58" s="44" t="str">
        <f t="shared" si="3"/>
        <v/>
      </c>
    </row>
    <row r="59" spans="1:6" ht="15.75" thickBot="1" x14ac:dyDescent="0.3">
      <c r="A59" s="39">
        <f>VLOOKUP(C59,СОРТИРОВКА!F60:H198,3,0)</f>
        <v>59</v>
      </c>
      <c r="B59" s="40"/>
      <c r="C59" s="41" t="s">
        <v>220</v>
      </c>
      <c r="D59" s="42" t="str">
        <f t="shared" si="1"/>
        <v/>
      </c>
      <c r="E59" s="43" t="str">
        <f t="shared" si="2"/>
        <v/>
      </c>
      <c r="F59" s="44" t="str">
        <f t="shared" si="3"/>
        <v/>
      </c>
    </row>
    <row r="60" spans="1:6" ht="15.75" thickBot="1" x14ac:dyDescent="0.3">
      <c r="A60" s="39">
        <f>VLOOKUP(C60,СОРТИРОВКА!F61:H199,3,0)</f>
        <v>60</v>
      </c>
      <c r="B60" s="40"/>
      <c r="C60" s="41" t="s">
        <v>224</v>
      </c>
      <c r="D60" s="42" t="str">
        <f t="shared" si="1"/>
        <v/>
      </c>
      <c r="E60" s="43" t="str">
        <f t="shared" si="2"/>
        <v/>
      </c>
      <c r="F60" s="44" t="str">
        <f t="shared" si="3"/>
        <v/>
      </c>
    </row>
    <row r="61" spans="1:6" ht="15.75" thickBot="1" x14ac:dyDescent="0.3">
      <c r="A61" s="39">
        <f>VLOOKUP(C61,СОРТИРОВКА!F62:H200,3,0)</f>
        <v>61</v>
      </c>
      <c r="B61" s="40"/>
      <c r="C61" s="41" t="s">
        <v>228</v>
      </c>
      <c r="D61" s="42" t="str">
        <f t="shared" si="1"/>
        <v/>
      </c>
      <c r="E61" s="43" t="str">
        <f t="shared" si="2"/>
        <v/>
      </c>
      <c r="F61" s="44" t="str">
        <f t="shared" si="3"/>
        <v/>
      </c>
    </row>
    <row r="62" spans="1:6" ht="15.75" thickBot="1" x14ac:dyDescent="0.3">
      <c r="A62" s="39">
        <f>VLOOKUP(C62,СОРТИРОВКА!F63:H201,3,0)</f>
        <v>62</v>
      </c>
      <c r="B62" s="40"/>
      <c r="C62" s="41" t="s">
        <v>232</v>
      </c>
      <c r="D62" s="42" t="str">
        <f t="shared" si="1"/>
        <v/>
      </c>
      <c r="E62" s="43" t="str">
        <f t="shared" si="2"/>
        <v/>
      </c>
      <c r="F62" s="44" t="str">
        <f t="shared" si="3"/>
        <v/>
      </c>
    </row>
    <row r="63" spans="1:6" ht="15.75" thickBot="1" x14ac:dyDescent="0.3">
      <c r="A63" s="39">
        <f>VLOOKUP(C63,СОРТИРОВКА!F64:H202,3,0)</f>
        <v>63</v>
      </c>
      <c r="B63" s="40"/>
      <c r="C63" s="41" t="s">
        <v>235</v>
      </c>
      <c r="D63" s="42" t="str">
        <f t="shared" si="1"/>
        <v/>
      </c>
      <c r="E63" s="43" t="str">
        <f t="shared" si="2"/>
        <v/>
      </c>
      <c r="F63" s="44" t="str">
        <f t="shared" si="3"/>
        <v/>
      </c>
    </row>
    <row r="64" spans="1:6" ht="15.75" thickBot="1" x14ac:dyDescent="0.3">
      <c r="A64" s="39">
        <f>VLOOKUP(C64,СОРТИРОВКА!F65:H203,3,0)</f>
        <v>64</v>
      </c>
      <c r="B64" s="40"/>
      <c r="C64" s="41" t="s">
        <v>239</v>
      </c>
      <c r="D64" s="42" t="str">
        <f t="shared" si="1"/>
        <v/>
      </c>
      <c r="E64" s="43" t="str">
        <f t="shared" si="2"/>
        <v/>
      </c>
      <c r="F64" s="44" t="str">
        <f t="shared" si="3"/>
        <v/>
      </c>
    </row>
    <row r="65" spans="1:6" ht="15.75" thickBot="1" x14ac:dyDescent="0.3">
      <c r="A65" s="39">
        <f>VLOOKUP(C65,СОРТИРОВКА!F66:H204,3,0)</f>
        <v>65</v>
      </c>
      <c r="B65" s="40"/>
      <c r="C65" s="41" t="s">
        <v>243</v>
      </c>
      <c r="D65" s="42" t="str">
        <f t="shared" si="1"/>
        <v/>
      </c>
      <c r="E65" s="43" t="str">
        <f t="shared" si="2"/>
        <v/>
      </c>
      <c r="F65" s="44" t="str">
        <f t="shared" si="3"/>
        <v/>
      </c>
    </row>
    <row r="66" spans="1:6" ht="15.75" thickBot="1" x14ac:dyDescent="0.3">
      <c r="A66" s="39">
        <f>VLOOKUP(C66,СОРТИРОВКА!F67:H205,3,0)</f>
        <v>66</v>
      </c>
      <c r="B66" s="40"/>
      <c r="C66" s="41" t="s">
        <v>208</v>
      </c>
      <c r="D66" s="42" t="str">
        <f t="shared" ref="D66:D129" si="4">IF(K81&gt;0,K81,"")</f>
        <v/>
      </c>
      <c r="E66" s="43" t="str">
        <f t="shared" ref="E66:E129" si="5">IF(L81="уточняйте",0,IF(K81&gt;0,L81,""))</f>
        <v/>
      </c>
      <c r="F66" s="44" t="str">
        <f t="shared" ref="F66:F129" si="6">IF(D66&lt;&gt;"",E66*D66,"")</f>
        <v/>
      </c>
    </row>
    <row r="67" spans="1:6" ht="15.75" thickBot="1" x14ac:dyDescent="0.3">
      <c r="A67" s="39">
        <f>VLOOKUP(C67,СОРТИРОВКА!F68:H206,3,0)</f>
        <v>67</v>
      </c>
      <c r="B67" s="40"/>
      <c r="C67" s="41" t="s">
        <v>250</v>
      </c>
      <c r="D67" s="42" t="str">
        <f t="shared" si="4"/>
        <v/>
      </c>
      <c r="E67" s="43" t="str">
        <f t="shared" si="5"/>
        <v/>
      </c>
      <c r="F67" s="44" t="str">
        <f t="shared" si="6"/>
        <v/>
      </c>
    </row>
    <row r="68" spans="1:6" ht="15.75" thickBot="1" x14ac:dyDescent="0.3">
      <c r="A68" s="39">
        <f>VLOOKUP(C68,СОРТИРОВКА!F69:H207,3,0)</f>
        <v>68</v>
      </c>
      <c r="B68" s="40"/>
      <c r="C68" s="41" t="s">
        <v>253</v>
      </c>
      <c r="D68" s="42" t="str">
        <f t="shared" si="4"/>
        <v/>
      </c>
      <c r="E68" s="43" t="str">
        <f t="shared" si="5"/>
        <v/>
      </c>
      <c r="F68" s="44" t="str">
        <f t="shared" si="6"/>
        <v/>
      </c>
    </row>
    <row r="69" spans="1:6" ht="15.75" thickBot="1" x14ac:dyDescent="0.3">
      <c r="A69" s="39">
        <f>VLOOKUP(C69,СОРТИРОВКА!F70:H208,3,0)</f>
        <v>69</v>
      </c>
      <c r="B69" s="40"/>
      <c r="C69" s="41" t="s">
        <v>220</v>
      </c>
      <c r="D69" s="42" t="str">
        <f t="shared" si="4"/>
        <v/>
      </c>
      <c r="E69" s="43" t="str">
        <f t="shared" si="5"/>
        <v/>
      </c>
      <c r="F69" s="44" t="str">
        <f t="shared" si="6"/>
        <v/>
      </c>
    </row>
    <row r="70" spans="1:6" ht="15.75" thickBot="1" x14ac:dyDescent="0.3">
      <c r="A70" s="39">
        <f>VLOOKUP(C70,СОРТИРОВКА!F71:H209,3,0)</f>
        <v>70</v>
      </c>
      <c r="B70" s="40"/>
      <c r="C70" s="41" t="s">
        <v>224</v>
      </c>
      <c r="D70" s="42" t="str">
        <f t="shared" si="4"/>
        <v/>
      </c>
      <c r="E70" s="43" t="str">
        <f t="shared" si="5"/>
        <v/>
      </c>
      <c r="F70" s="44" t="str">
        <f t="shared" si="6"/>
        <v/>
      </c>
    </row>
    <row r="71" spans="1:6" ht="15.75" thickBot="1" x14ac:dyDescent="0.3">
      <c r="A71" s="39">
        <f>VLOOKUP(C71,СОРТИРОВКА!F72:H210,3,0)</f>
        <v>71</v>
      </c>
      <c r="B71" s="40"/>
      <c r="C71" s="41" t="s">
        <v>228</v>
      </c>
      <c r="D71" s="42" t="str">
        <f t="shared" si="4"/>
        <v/>
      </c>
      <c r="E71" s="43" t="str">
        <f t="shared" si="5"/>
        <v/>
      </c>
      <c r="F71" s="44" t="str">
        <f t="shared" si="6"/>
        <v/>
      </c>
    </row>
    <row r="72" spans="1:6" ht="15.75" thickBot="1" x14ac:dyDescent="0.3">
      <c r="A72" s="39">
        <f>VLOOKUP(C72,СОРТИРОВКА!F73:H211,3,0)</f>
        <v>72</v>
      </c>
      <c r="B72" s="40"/>
      <c r="C72" s="41" t="s">
        <v>232</v>
      </c>
      <c r="D72" s="42" t="str">
        <f t="shared" si="4"/>
        <v/>
      </c>
      <c r="E72" s="43" t="str">
        <f t="shared" si="5"/>
        <v/>
      </c>
      <c r="F72" s="44" t="str">
        <f t="shared" si="6"/>
        <v/>
      </c>
    </row>
    <row r="73" spans="1:6" ht="15.75" thickBot="1" x14ac:dyDescent="0.3">
      <c r="A73" s="39">
        <f>VLOOKUP(C73,СОРТИРОВКА!F74:H212,3,0)</f>
        <v>73</v>
      </c>
      <c r="B73" s="40"/>
      <c r="C73" s="41" t="s">
        <v>264</v>
      </c>
      <c r="D73" s="42" t="str">
        <f t="shared" si="4"/>
        <v/>
      </c>
      <c r="E73" s="43" t="str">
        <f t="shared" si="5"/>
        <v/>
      </c>
      <c r="F73" s="44" t="str">
        <f t="shared" si="6"/>
        <v/>
      </c>
    </row>
    <row r="74" spans="1:6" ht="15.75" thickBot="1" x14ac:dyDescent="0.3">
      <c r="A74" s="39">
        <f>VLOOKUP(C74,СОРТИРОВКА!F75:H213,3,0)</f>
        <v>74</v>
      </c>
      <c r="B74" s="40"/>
      <c r="C74" s="41" t="s">
        <v>239</v>
      </c>
      <c r="D74" s="42" t="str">
        <f t="shared" si="4"/>
        <v/>
      </c>
      <c r="E74" s="43" t="str">
        <f t="shared" si="5"/>
        <v/>
      </c>
      <c r="F74" s="44" t="str">
        <f t="shared" si="6"/>
        <v/>
      </c>
    </row>
    <row r="75" spans="1:6" ht="15.75" thickBot="1" x14ac:dyDescent="0.3">
      <c r="A75" s="39">
        <f>VLOOKUP(C75,СОРТИРОВКА!F76:H214,3,0)</f>
        <v>75</v>
      </c>
      <c r="B75" s="40"/>
      <c r="C75" s="41" t="s">
        <v>269</v>
      </c>
      <c r="D75" s="42" t="str">
        <f t="shared" si="4"/>
        <v/>
      </c>
      <c r="E75" s="43" t="str">
        <f t="shared" si="5"/>
        <v/>
      </c>
      <c r="F75" s="44" t="str">
        <f t="shared" si="6"/>
        <v/>
      </c>
    </row>
    <row r="76" spans="1:6" ht="15.75" thickBot="1" x14ac:dyDescent="0.3">
      <c r="A76" s="39">
        <f>VLOOKUP(C76,СОРТИРОВКА!F77:H215,3,0)</f>
        <v>76</v>
      </c>
      <c r="B76" s="40"/>
      <c r="C76" s="41" t="s">
        <v>272</v>
      </c>
      <c r="D76" s="42" t="str">
        <f t="shared" si="4"/>
        <v/>
      </c>
      <c r="E76" s="43" t="str">
        <f t="shared" si="5"/>
        <v/>
      </c>
      <c r="F76" s="44" t="str">
        <f t="shared" si="6"/>
        <v/>
      </c>
    </row>
    <row r="77" spans="1:6" ht="15.75" thickBot="1" x14ac:dyDescent="0.3">
      <c r="A77" s="39">
        <f>VLOOKUP(C77,СОРТИРОВКА!F78:H216,3,0)</f>
        <v>77</v>
      </c>
      <c r="B77" s="40"/>
      <c r="C77" s="41" t="s">
        <v>212</v>
      </c>
      <c r="D77" s="42" t="str">
        <f t="shared" si="4"/>
        <v/>
      </c>
      <c r="E77" s="43" t="str">
        <f t="shared" si="5"/>
        <v/>
      </c>
      <c r="F77" s="44" t="str">
        <f t="shared" si="6"/>
        <v/>
      </c>
    </row>
    <row r="78" spans="1:6" ht="15.75" thickBot="1" x14ac:dyDescent="0.3">
      <c r="A78" s="39">
        <f>VLOOKUP(C78,СОРТИРОВКА!F79:H217,3,0)</f>
        <v>78</v>
      </c>
      <c r="B78" s="40"/>
      <c r="C78" s="41" t="s">
        <v>216</v>
      </c>
      <c r="D78" s="42" t="str">
        <f t="shared" si="4"/>
        <v/>
      </c>
      <c r="E78" s="43" t="str">
        <f t="shared" si="5"/>
        <v/>
      </c>
      <c r="F78" s="44" t="str">
        <f t="shared" si="6"/>
        <v/>
      </c>
    </row>
    <row r="79" spans="1:6" ht="15.75" thickBot="1" x14ac:dyDescent="0.3">
      <c r="A79" s="39">
        <f>VLOOKUP(C79,СОРТИРОВКА!F80:H218,3,0)</f>
        <v>79</v>
      </c>
      <c r="B79" s="40"/>
      <c r="C79" s="41" t="s">
        <v>281</v>
      </c>
      <c r="D79" s="42" t="str">
        <f t="shared" si="4"/>
        <v/>
      </c>
      <c r="E79" s="43" t="str">
        <f t="shared" si="5"/>
        <v/>
      </c>
      <c r="F79" s="44" t="str">
        <f t="shared" si="6"/>
        <v/>
      </c>
    </row>
    <row r="80" spans="1:6" ht="15.75" thickBot="1" x14ac:dyDescent="0.3">
      <c r="A80" s="39">
        <f>VLOOKUP(C80,СОРТИРОВКА!F81:H219,3,0)</f>
        <v>80</v>
      </c>
      <c r="B80" s="40"/>
      <c r="C80" s="41" t="s">
        <v>284</v>
      </c>
      <c r="D80" s="42" t="str">
        <f t="shared" si="4"/>
        <v/>
      </c>
      <c r="E80" s="43" t="str">
        <f t="shared" si="5"/>
        <v/>
      </c>
      <c r="F80" s="44" t="str">
        <f t="shared" si="6"/>
        <v/>
      </c>
    </row>
    <row r="81" spans="1:6" ht="15.75" thickBot="1" x14ac:dyDescent="0.3">
      <c r="A81" s="39">
        <f>VLOOKUP(C81,СОРТИРОВКА!F82:H220,3,0)</f>
        <v>81</v>
      </c>
      <c r="B81" s="40"/>
      <c r="C81" s="41" t="s">
        <v>287</v>
      </c>
      <c r="D81" s="42" t="str">
        <f t="shared" si="4"/>
        <v/>
      </c>
      <c r="E81" s="43" t="str">
        <f t="shared" si="5"/>
        <v/>
      </c>
      <c r="F81" s="44" t="str">
        <f t="shared" si="6"/>
        <v/>
      </c>
    </row>
    <row r="82" spans="1:6" ht="15.75" thickBot="1" x14ac:dyDescent="0.3">
      <c r="A82" s="39">
        <f>VLOOKUP(C82,СОРТИРОВКА!F83:H221,3,0)</f>
        <v>82</v>
      </c>
      <c r="B82" s="40"/>
      <c r="C82" s="41" t="s">
        <v>290</v>
      </c>
      <c r="D82" s="42" t="str">
        <f t="shared" si="4"/>
        <v/>
      </c>
      <c r="E82" s="43" t="str">
        <f t="shared" si="5"/>
        <v/>
      </c>
      <c r="F82" s="44" t="str">
        <f t="shared" si="6"/>
        <v/>
      </c>
    </row>
    <row r="83" spans="1:6" ht="15.75" thickBot="1" x14ac:dyDescent="0.3">
      <c r="A83" s="39">
        <f>VLOOKUP(C83,СОРТИРОВКА!F84:H222,3,0)</f>
        <v>83</v>
      </c>
      <c r="B83" s="40"/>
      <c r="C83" s="41" t="s">
        <v>235</v>
      </c>
      <c r="D83" s="42" t="str">
        <f t="shared" si="4"/>
        <v/>
      </c>
      <c r="E83" s="43" t="str">
        <f t="shared" si="5"/>
        <v/>
      </c>
      <c r="F83" s="44" t="str">
        <f t="shared" si="6"/>
        <v/>
      </c>
    </row>
    <row r="84" spans="1:6" ht="15.75" thickBot="1" x14ac:dyDescent="0.3">
      <c r="A84" s="39">
        <f>VLOOKUP(C84,СОРТИРОВКА!F85:H223,3,0)</f>
        <v>84</v>
      </c>
      <c r="B84" s="40"/>
      <c r="C84" s="41" t="s">
        <v>239</v>
      </c>
      <c r="D84" s="42" t="str">
        <f t="shared" si="4"/>
        <v/>
      </c>
      <c r="E84" s="43" t="str">
        <f t="shared" si="5"/>
        <v/>
      </c>
      <c r="F84" s="44" t="str">
        <f t="shared" si="6"/>
        <v/>
      </c>
    </row>
    <row r="85" spans="1:6" ht="15.75" thickBot="1" x14ac:dyDescent="0.3">
      <c r="A85" s="39">
        <f>VLOOKUP(C85,СОРТИРОВКА!F86:H224,3,0)</f>
        <v>85</v>
      </c>
      <c r="B85" s="40"/>
      <c r="C85" s="41" t="s">
        <v>269</v>
      </c>
      <c r="D85" s="42" t="str">
        <f t="shared" si="4"/>
        <v/>
      </c>
      <c r="E85" s="43" t="str">
        <f t="shared" si="5"/>
        <v/>
      </c>
      <c r="F85" s="44" t="str">
        <f t="shared" si="6"/>
        <v/>
      </c>
    </row>
    <row r="86" spans="1:6" ht="15.75" thickBot="1" x14ac:dyDescent="0.3">
      <c r="A86" s="39">
        <f>VLOOKUP(C86,СОРТИРОВКА!F87:H225,3,0)</f>
        <v>86</v>
      </c>
      <c r="B86" s="40"/>
      <c r="C86" s="41" t="s">
        <v>137</v>
      </c>
      <c r="D86" s="42" t="str">
        <f t="shared" si="4"/>
        <v/>
      </c>
      <c r="E86" s="43" t="str">
        <f t="shared" si="5"/>
        <v/>
      </c>
      <c r="F86" s="44" t="str">
        <f t="shared" si="6"/>
        <v/>
      </c>
    </row>
    <row r="87" spans="1:6" ht="15.75" thickBot="1" x14ac:dyDescent="0.3">
      <c r="A87" s="39">
        <f>VLOOKUP(C87,СОРТИРОВКА!F88:H226,3,0)</f>
        <v>87</v>
      </c>
      <c r="B87" s="40"/>
      <c r="C87" s="41" t="s">
        <v>142</v>
      </c>
      <c r="D87" s="42" t="str">
        <f t="shared" si="4"/>
        <v/>
      </c>
      <c r="E87" s="43" t="str">
        <f t="shared" si="5"/>
        <v/>
      </c>
      <c r="F87" s="44" t="str">
        <f t="shared" si="6"/>
        <v/>
      </c>
    </row>
    <row r="88" spans="1:6" ht="15.75" thickBot="1" x14ac:dyDescent="0.3">
      <c r="A88" s="39">
        <f>VLOOKUP(C88,СОРТИРОВКА!F89:H227,3,0)</f>
        <v>88</v>
      </c>
      <c r="B88" s="40"/>
      <c r="C88" s="41" t="s">
        <v>146</v>
      </c>
      <c r="D88" s="42" t="str">
        <f t="shared" si="4"/>
        <v/>
      </c>
      <c r="E88" s="43" t="str">
        <f t="shared" si="5"/>
        <v/>
      </c>
      <c r="F88" s="44" t="str">
        <f t="shared" si="6"/>
        <v/>
      </c>
    </row>
    <row r="89" spans="1:6" ht="15.75" thickBot="1" x14ac:dyDescent="0.3">
      <c r="A89" s="39">
        <f>VLOOKUP(C89,СОРТИРОВКА!F90:H228,3,0)</f>
        <v>89</v>
      </c>
      <c r="B89" s="40"/>
      <c r="C89" s="41" t="s">
        <v>250</v>
      </c>
      <c r="D89" s="42" t="str">
        <f t="shared" si="4"/>
        <v/>
      </c>
      <c r="E89" s="43" t="str">
        <f t="shared" si="5"/>
        <v/>
      </c>
      <c r="F89" s="44" t="str">
        <f t="shared" si="6"/>
        <v/>
      </c>
    </row>
    <row r="90" spans="1:6" ht="15.75" thickBot="1" x14ac:dyDescent="0.3">
      <c r="A90" s="39">
        <f>VLOOKUP(C90,СОРТИРОВКА!F91:H229,3,0)</f>
        <v>90</v>
      </c>
      <c r="B90" s="40"/>
      <c r="C90" s="41" t="s">
        <v>142</v>
      </c>
      <c r="D90" s="42" t="str">
        <f t="shared" si="4"/>
        <v/>
      </c>
      <c r="E90" s="43" t="str">
        <f t="shared" si="5"/>
        <v/>
      </c>
      <c r="F90" s="44" t="str">
        <f t="shared" si="6"/>
        <v/>
      </c>
    </row>
    <row r="91" spans="1:6" ht="15.75" thickBot="1" x14ac:dyDescent="0.3">
      <c r="A91" s="39">
        <f>VLOOKUP(C91,СОРТИРОВКА!F92:H230,3,0)</f>
        <v>91</v>
      </c>
      <c r="B91" s="40"/>
      <c r="C91" s="41" t="s">
        <v>146</v>
      </c>
      <c r="D91" s="42" t="str">
        <f t="shared" si="4"/>
        <v/>
      </c>
      <c r="E91" s="43" t="str">
        <f t="shared" si="5"/>
        <v/>
      </c>
      <c r="F91" s="44" t="str">
        <f t="shared" si="6"/>
        <v/>
      </c>
    </row>
    <row r="92" spans="1:6" ht="15.75" thickBot="1" x14ac:dyDescent="0.3">
      <c r="A92" s="39">
        <f>VLOOKUP(C92,СОРТИРОВКА!F93:H231,3,0)</f>
        <v>92</v>
      </c>
      <c r="B92" s="40"/>
      <c r="C92" s="41" t="s">
        <v>212</v>
      </c>
      <c r="D92" s="42" t="str">
        <f t="shared" si="4"/>
        <v/>
      </c>
      <c r="E92" s="43" t="str">
        <f t="shared" si="5"/>
        <v/>
      </c>
      <c r="F92" s="44" t="str">
        <f t="shared" si="6"/>
        <v/>
      </c>
    </row>
    <row r="93" spans="1:6" ht="15.75" thickBot="1" x14ac:dyDescent="0.3">
      <c r="A93" s="39">
        <f>VLOOKUP(C93,СОРТИРОВКА!F94:H232,3,0)</f>
        <v>93</v>
      </c>
      <c r="B93" s="40"/>
      <c r="C93" s="41" t="s">
        <v>216</v>
      </c>
      <c r="D93" s="42" t="str">
        <f t="shared" si="4"/>
        <v/>
      </c>
      <c r="E93" s="43" t="str">
        <f t="shared" si="5"/>
        <v/>
      </c>
      <c r="F93" s="44" t="str">
        <f t="shared" si="6"/>
        <v/>
      </c>
    </row>
    <row r="94" spans="1:6" ht="15.75" thickBot="1" x14ac:dyDescent="0.3">
      <c r="A94" s="39">
        <f>VLOOKUP(C94,СОРТИРОВКА!F95:H233,3,0)</f>
        <v>94</v>
      </c>
      <c r="B94" s="40"/>
      <c r="C94" s="41" t="s">
        <v>220</v>
      </c>
      <c r="D94" s="42" t="str">
        <f t="shared" si="4"/>
        <v/>
      </c>
      <c r="E94" s="43" t="str">
        <f t="shared" si="5"/>
        <v/>
      </c>
      <c r="F94" s="44" t="str">
        <f t="shared" si="6"/>
        <v/>
      </c>
    </row>
    <row r="95" spans="1:6" ht="15.75" thickBot="1" x14ac:dyDescent="0.3">
      <c r="A95" s="39">
        <f>VLOOKUP(C95,СОРТИРОВКА!F96:H234,3,0)</f>
        <v>95</v>
      </c>
      <c r="B95" s="40"/>
      <c r="C95" s="41" t="s">
        <v>250</v>
      </c>
      <c r="D95" s="42" t="str">
        <f t="shared" si="4"/>
        <v/>
      </c>
      <c r="E95" s="43" t="str">
        <f t="shared" si="5"/>
        <v/>
      </c>
      <c r="F95" s="44" t="str">
        <f t="shared" si="6"/>
        <v/>
      </c>
    </row>
    <row r="96" spans="1:6" ht="15.75" thickBot="1" x14ac:dyDescent="0.3">
      <c r="A96" s="39">
        <f>VLOOKUP(C96,СОРТИРОВКА!F97:H235,3,0)</f>
        <v>96</v>
      </c>
      <c r="B96" s="40"/>
      <c r="C96" s="41" t="s">
        <v>253</v>
      </c>
      <c r="D96" s="42" t="str">
        <f t="shared" si="4"/>
        <v/>
      </c>
      <c r="E96" s="43" t="str">
        <f t="shared" si="5"/>
        <v/>
      </c>
      <c r="F96" s="44" t="str">
        <f t="shared" si="6"/>
        <v/>
      </c>
    </row>
    <row r="97" spans="1:6" ht="15.75" thickBot="1" x14ac:dyDescent="0.3">
      <c r="A97" s="39">
        <f>VLOOKUP(C97,СОРТИРОВКА!F98:H236,3,0)</f>
        <v>97</v>
      </c>
      <c r="B97" s="40"/>
      <c r="C97" s="41" t="s">
        <v>220</v>
      </c>
      <c r="D97" s="42" t="str">
        <f t="shared" si="4"/>
        <v/>
      </c>
      <c r="E97" s="43" t="str">
        <f t="shared" si="5"/>
        <v/>
      </c>
      <c r="F97" s="44" t="str">
        <f t="shared" si="6"/>
        <v/>
      </c>
    </row>
    <row r="98" spans="1:6" ht="15.75" thickBot="1" x14ac:dyDescent="0.3">
      <c r="A98" s="39">
        <f>VLOOKUP(C98,СОРТИРОВКА!F99:H237,3,0)</f>
        <v>98</v>
      </c>
      <c r="B98" s="40"/>
      <c r="C98" s="41" t="s">
        <v>212</v>
      </c>
      <c r="D98" s="42" t="str">
        <f t="shared" si="4"/>
        <v/>
      </c>
      <c r="E98" s="43" t="str">
        <f t="shared" si="5"/>
        <v/>
      </c>
      <c r="F98" s="44" t="str">
        <f t="shared" si="6"/>
        <v/>
      </c>
    </row>
    <row r="99" spans="1:6" ht="15.75" thickBot="1" x14ac:dyDescent="0.3">
      <c r="A99" s="39">
        <f>VLOOKUP(C99,СОРТИРОВКА!F100:H238,3,0)</f>
        <v>99</v>
      </c>
      <c r="B99" s="40"/>
      <c r="C99" s="41" t="s">
        <v>216</v>
      </c>
      <c r="D99" s="42" t="str">
        <f t="shared" si="4"/>
        <v/>
      </c>
      <c r="E99" s="43" t="str">
        <f t="shared" si="5"/>
        <v/>
      </c>
      <c r="F99" s="44" t="str">
        <f t="shared" si="6"/>
        <v/>
      </c>
    </row>
    <row r="100" spans="1:6" ht="15.75" thickBot="1" x14ac:dyDescent="0.3">
      <c r="A100" s="39">
        <f>VLOOKUP(C100,СОРТИРОВКА!F101:H239,3,0)</f>
        <v>100</v>
      </c>
      <c r="B100" s="40"/>
      <c r="C100" s="41" t="s">
        <v>281</v>
      </c>
      <c r="D100" s="42" t="str">
        <f t="shared" si="4"/>
        <v/>
      </c>
      <c r="E100" s="43" t="str">
        <f t="shared" si="5"/>
        <v/>
      </c>
      <c r="F100" s="44" t="str">
        <f t="shared" si="6"/>
        <v/>
      </c>
    </row>
    <row r="101" spans="1:6" ht="15.75" thickBot="1" x14ac:dyDescent="0.3">
      <c r="A101" s="39">
        <f>VLOOKUP(C101,СОРТИРОВКА!F102:H240,3,0)</f>
        <v>101</v>
      </c>
      <c r="B101" s="40"/>
      <c r="C101" s="41" t="s">
        <v>329</v>
      </c>
      <c r="D101" s="42" t="str">
        <f t="shared" si="4"/>
        <v/>
      </c>
      <c r="E101" s="43" t="str">
        <f t="shared" si="5"/>
        <v/>
      </c>
      <c r="F101" s="44" t="str">
        <f t="shared" si="6"/>
        <v/>
      </c>
    </row>
    <row r="102" spans="1:6" ht="15.75" thickBot="1" x14ac:dyDescent="0.3">
      <c r="A102" s="39">
        <f>VLOOKUP(C102,СОРТИРОВКА!F103:H241,3,0)</f>
        <v>102</v>
      </c>
      <c r="B102" s="40"/>
      <c r="C102" s="41" t="s">
        <v>332</v>
      </c>
      <c r="D102" s="42" t="str">
        <f t="shared" si="4"/>
        <v/>
      </c>
      <c r="E102" s="43" t="str">
        <f t="shared" si="5"/>
        <v/>
      </c>
      <c r="F102" s="44" t="str">
        <f t="shared" si="6"/>
        <v/>
      </c>
    </row>
    <row r="103" spans="1:6" ht="15.75" thickBot="1" x14ac:dyDescent="0.3">
      <c r="A103" s="39">
        <f>VLOOKUP(C103,СОРТИРОВКА!F104:H242,3,0)</f>
        <v>103</v>
      </c>
      <c r="B103" s="40"/>
      <c r="C103" s="41" t="s">
        <v>335</v>
      </c>
      <c r="D103" s="42" t="str">
        <f t="shared" si="4"/>
        <v/>
      </c>
      <c r="E103" s="43" t="str">
        <f t="shared" si="5"/>
        <v/>
      </c>
      <c r="F103" s="44" t="str">
        <f t="shared" si="6"/>
        <v/>
      </c>
    </row>
    <row r="104" spans="1:6" ht="15.75" thickBot="1" x14ac:dyDescent="0.3">
      <c r="A104" s="39">
        <f>VLOOKUP(C104,СОРТИРОВКА!F105:H243,3,0)</f>
        <v>104</v>
      </c>
      <c r="B104" s="40"/>
      <c r="C104" s="41" t="s">
        <v>339</v>
      </c>
      <c r="D104" s="42" t="str">
        <f t="shared" si="4"/>
        <v/>
      </c>
      <c r="E104" s="43" t="str">
        <f t="shared" si="5"/>
        <v/>
      </c>
      <c r="F104" s="44" t="str">
        <f t="shared" si="6"/>
        <v/>
      </c>
    </row>
    <row r="105" spans="1:6" ht="15.75" thickBot="1" x14ac:dyDescent="0.3">
      <c r="A105" s="39">
        <f>VLOOKUP(C105,СОРТИРОВКА!F106:H244,3,0)</f>
        <v>105</v>
      </c>
      <c r="B105" s="40"/>
      <c r="C105" s="41" t="s">
        <v>342</v>
      </c>
      <c r="D105" s="42" t="str">
        <f t="shared" si="4"/>
        <v/>
      </c>
      <c r="E105" s="43" t="str">
        <f t="shared" si="5"/>
        <v/>
      </c>
      <c r="F105" s="44" t="str">
        <f t="shared" si="6"/>
        <v/>
      </c>
    </row>
    <row r="106" spans="1:6" ht="15.75" thickBot="1" x14ac:dyDescent="0.3">
      <c r="A106" s="39">
        <f>VLOOKUP(C106,СОРТИРОВКА!F107:H245,3,0)</f>
        <v>106</v>
      </c>
      <c r="B106" s="40"/>
      <c r="C106" s="41" t="s">
        <v>345</v>
      </c>
      <c r="D106" s="42" t="str">
        <f t="shared" si="4"/>
        <v/>
      </c>
      <c r="E106" s="43" t="str">
        <f t="shared" si="5"/>
        <v/>
      </c>
      <c r="F106" s="44" t="str">
        <f t="shared" si="6"/>
        <v/>
      </c>
    </row>
    <row r="107" spans="1:6" ht="15.75" thickBot="1" x14ac:dyDescent="0.3">
      <c r="A107" s="39">
        <f>VLOOKUP(C107,СОРТИРОВКА!F108:H246,3,0)</f>
        <v>107</v>
      </c>
      <c r="B107" s="40"/>
      <c r="C107" s="41" t="s">
        <v>348</v>
      </c>
      <c r="D107" s="42" t="str">
        <f t="shared" si="4"/>
        <v/>
      </c>
      <c r="E107" s="43" t="str">
        <f t="shared" si="5"/>
        <v/>
      </c>
      <c r="F107" s="44" t="str">
        <f t="shared" si="6"/>
        <v/>
      </c>
    </row>
    <row r="108" spans="1:6" ht="15.75" thickBot="1" x14ac:dyDescent="0.3">
      <c r="A108" s="39">
        <f>VLOOKUP(C108,СОРТИРОВКА!F109:H247,3,0)</f>
        <v>108</v>
      </c>
      <c r="B108" s="40"/>
      <c r="C108" s="41" t="s">
        <v>351</v>
      </c>
      <c r="D108" s="42" t="str">
        <f t="shared" si="4"/>
        <v/>
      </c>
      <c r="E108" s="43" t="str">
        <f t="shared" si="5"/>
        <v/>
      </c>
      <c r="F108" s="44" t="str">
        <f t="shared" si="6"/>
        <v/>
      </c>
    </row>
    <row r="109" spans="1:6" ht="15.75" thickBot="1" x14ac:dyDescent="0.3">
      <c r="A109" s="39">
        <f>VLOOKUP(C109,СОРТИРОВКА!F110:H248,3,0)</f>
        <v>109</v>
      </c>
      <c r="B109" s="40"/>
      <c r="C109" s="41" t="s">
        <v>351</v>
      </c>
      <c r="D109" s="42" t="str">
        <f t="shared" si="4"/>
        <v/>
      </c>
      <c r="E109" s="43" t="str">
        <f t="shared" si="5"/>
        <v/>
      </c>
      <c r="F109" s="44" t="str">
        <f t="shared" si="6"/>
        <v/>
      </c>
    </row>
    <row r="110" spans="1:6" ht="15.75" thickBot="1" x14ac:dyDescent="0.3">
      <c r="A110" s="39">
        <f>VLOOKUP(C110,СОРТИРОВКА!F111:H249,3,0)</f>
        <v>110</v>
      </c>
      <c r="B110" s="40"/>
      <c r="C110" s="41" t="s">
        <v>356</v>
      </c>
      <c r="D110" s="42" t="str">
        <f t="shared" si="4"/>
        <v/>
      </c>
      <c r="E110" s="43" t="str">
        <f t="shared" si="5"/>
        <v/>
      </c>
      <c r="F110" s="44" t="str">
        <f t="shared" si="6"/>
        <v/>
      </c>
    </row>
    <row r="111" spans="1:6" ht="15.75" thickBot="1" x14ac:dyDescent="0.3">
      <c r="A111" s="39">
        <f>VLOOKUP(C111,СОРТИРОВКА!F112:H250,3,0)</f>
        <v>111</v>
      </c>
      <c r="B111" s="40"/>
      <c r="C111" s="41" t="s">
        <v>359</v>
      </c>
      <c r="D111" s="42" t="str">
        <f t="shared" si="4"/>
        <v/>
      </c>
      <c r="E111" s="43" t="str">
        <f t="shared" si="5"/>
        <v/>
      </c>
      <c r="F111" s="44" t="str">
        <f t="shared" si="6"/>
        <v/>
      </c>
    </row>
    <row r="112" spans="1:6" ht="15.75" thickBot="1" x14ac:dyDescent="0.3">
      <c r="A112" s="39">
        <f>VLOOKUP(C112,СОРТИРОВКА!F113:H251,3,0)</f>
        <v>112</v>
      </c>
      <c r="B112" s="40"/>
      <c r="C112" s="41" t="s">
        <v>362</v>
      </c>
      <c r="D112" s="42" t="str">
        <f t="shared" si="4"/>
        <v/>
      </c>
      <c r="E112" s="43" t="str">
        <f t="shared" si="5"/>
        <v/>
      </c>
      <c r="F112" s="44" t="str">
        <f t="shared" si="6"/>
        <v/>
      </c>
    </row>
    <row r="113" spans="1:6" ht="15.75" thickBot="1" x14ac:dyDescent="0.3">
      <c r="A113" s="39">
        <f>VLOOKUP(C113,СОРТИРОВКА!F114:H252,3,0)</f>
        <v>113</v>
      </c>
      <c r="B113" s="40"/>
      <c r="C113" s="41" t="s">
        <v>365</v>
      </c>
      <c r="D113" s="42" t="str">
        <f t="shared" si="4"/>
        <v/>
      </c>
      <c r="E113" s="43" t="str">
        <f t="shared" si="5"/>
        <v/>
      </c>
      <c r="F113" s="44" t="str">
        <f t="shared" si="6"/>
        <v/>
      </c>
    </row>
    <row r="114" spans="1:6" ht="15.75" thickBot="1" x14ac:dyDescent="0.3">
      <c r="A114" s="39">
        <f>VLOOKUP(C114,СОРТИРОВКА!F115:H253,3,0)</f>
        <v>114</v>
      </c>
      <c r="B114" s="40"/>
      <c r="C114" s="41" t="s">
        <v>370</v>
      </c>
      <c r="D114" s="42" t="str">
        <f t="shared" si="4"/>
        <v/>
      </c>
      <c r="E114" s="43" t="str">
        <f t="shared" si="5"/>
        <v/>
      </c>
      <c r="F114" s="44" t="str">
        <f t="shared" si="6"/>
        <v/>
      </c>
    </row>
    <row r="115" spans="1:6" ht="15.75" thickBot="1" x14ac:dyDescent="0.3">
      <c r="A115" s="39">
        <f>VLOOKUP(C115,СОРТИРОВКА!F116:H254,3,0)</f>
        <v>115</v>
      </c>
      <c r="B115" s="40"/>
      <c r="C115" s="41" t="s">
        <v>374</v>
      </c>
      <c r="D115" s="42" t="str">
        <f t="shared" si="4"/>
        <v/>
      </c>
      <c r="E115" s="43" t="str">
        <f t="shared" si="5"/>
        <v/>
      </c>
      <c r="F115" s="44" t="str">
        <f t="shared" si="6"/>
        <v/>
      </c>
    </row>
    <row r="116" spans="1:6" ht="15.75" thickBot="1" x14ac:dyDescent="0.3">
      <c r="A116" s="39">
        <f>VLOOKUP(C116,СОРТИРОВКА!F117:H255,3,0)</f>
        <v>116</v>
      </c>
      <c r="B116" s="40"/>
      <c r="C116" s="41" t="s">
        <v>377</v>
      </c>
      <c r="D116" s="42" t="str">
        <f t="shared" si="4"/>
        <v/>
      </c>
      <c r="E116" s="43" t="str">
        <f t="shared" si="5"/>
        <v/>
      </c>
      <c r="F116" s="44" t="str">
        <f t="shared" si="6"/>
        <v/>
      </c>
    </row>
    <row r="117" spans="1:6" ht="15.75" thickBot="1" x14ac:dyDescent="0.3">
      <c r="A117" s="39">
        <f>VLOOKUP(C117,СОРТИРОВКА!F118:H256,3,0)</f>
        <v>117</v>
      </c>
      <c r="B117" s="40"/>
      <c r="C117" s="41" t="s">
        <v>49</v>
      </c>
      <c r="D117" s="42" t="str">
        <f t="shared" si="4"/>
        <v/>
      </c>
      <c r="E117" s="43" t="str">
        <f t="shared" si="5"/>
        <v/>
      </c>
      <c r="F117" s="44" t="str">
        <f t="shared" si="6"/>
        <v/>
      </c>
    </row>
    <row r="118" spans="1:6" ht="15.75" thickBot="1" x14ac:dyDescent="0.3">
      <c r="A118" s="39">
        <f>VLOOKUP(C118,СОРТИРОВКА!F119:H257,3,0)</f>
        <v>118</v>
      </c>
      <c r="B118" s="40"/>
      <c r="C118" s="41" t="s">
        <v>384</v>
      </c>
      <c r="D118" s="42" t="str">
        <f t="shared" si="4"/>
        <v/>
      </c>
      <c r="E118" s="43" t="str">
        <f t="shared" si="5"/>
        <v/>
      </c>
      <c r="F118" s="44" t="str">
        <f t="shared" si="6"/>
        <v/>
      </c>
    </row>
    <row r="119" spans="1:6" ht="15.75" thickBot="1" x14ac:dyDescent="0.3">
      <c r="A119" s="39">
        <f>VLOOKUP(C119,СОРТИРОВКА!F120:H258,3,0)</f>
        <v>119</v>
      </c>
      <c r="B119" s="40"/>
      <c r="C119" s="41" t="s">
        <v>388</v>
      </c>
      <c r="D119" s="42" t="str">
        <f t="shared" si="4"/>
        <v/>
      </c>
      <c r="E119" s="43" t="str">
        <f t="shared" si="5"/>
        <v/>
      </c>
      <c r="F119" s="44" t="str">
        <f t="shared" si="6"/>
        <v/>
      </c>
    </row>
    <row r="120" spans="1:6" ht="15.75" thickBot="1" x14ac:dyDescent="0.3">
      <c r="A120" s="39">
        <f>VLOOKUP(C120,СОРТИРОВКА!F121:H259,3,0)</f>
        <v>120</v>
      </c>
      <c r="B120" s="40"/>
      <c r="C120" s="41" t="s">
        <v>392</v>
      </c>
      <c r="D120" s="42" t="str">
        <f t="shared" si="4"/>
        <v/>
      </c>
      <c r="E120" s="43" t="str">
        <f t="shared" si="5"/>
        <v/>
      </c>
      <c r="F120" s="44" t="str">
        <f t="shared" si="6"/>
        <v/>
      </c>
    </row>
    <row r="121" spans="1:6" ht="15.75" thickBot="1" x14ac:dyDescent="0.3">
      <c r="A121" s="39">
        <f>VLOOKUP(C121,СОРТИРОВКА!F122:H260,3,0)</f>
        <v>121</v>
      </c>
      <c r="B121" s="40"/>
      <c r="C121" s="41" t="s">
        <v>396</v>
      </c>
      <c r="D121" s="42" t="str">
        <f t="shared" si="4"/>
        <v/>
      </c>
      <c r="E121" s="43" t="str">
        <f t="shared" si="5"/>
        <v/>
      </c>
      <c r="F121" s="44" t="str">
        <f t="shared" si="6"/>
        <v/>
      </c>
    </row>
    <row r="122" spans="1:6" ht="15.75" thickBot="1" x14ac:dyDescent="0.3">
      <c r="A122" s="39">
        <f>VLOOKUP(C122,СОРТИРОВКА!F123:H261,3,0)</f>
        <v>122</v>
      </c>
      <c r="B122" s="40"/>
      <c r="C122" s="41" t="s">
        <v>400</v>
      </c>
      <c r="D122" s="42" t="str">
        <f t="shared" si="4"/>
        <v/>
      </c>
      <c r="E122" s="43" t="str">
        <f t="shared" si="5"/>
        <v/>
      </c>
      <c r="F122" s="44" t="str">
        <f t="shared" si="6"/>
        <v/>
      </c>
    </row>
    <row r="123" spans="1:6" ht="15.75" thickBot="1" x14ac:dyDescent="0.3">
      <c r="A123" s="39">
        <f>VLOOKUP(C123,СОРТИРОВКА!F124:H262,3,0)</f>
        <v>123</v>
      </c>
      <c r="B123" s="40"/>
      <c r="C123" s="41" t="s">
        <v>404</v>
      </c>
      <c r="D123" s="42" t="str">
        <f t="shared" si="4"/>
        <v/>
      </c>
      <c r="E123" s="43" t="str">
        <f t="shared" si="5"/>
        <v/>
      </c>
      <c r="F123" s="44" t="str">
        <f t="shared" si="6"/>
        <v/>
      </c>
    </row>
    <row r="124" spans="1:6" ht="15.75" thickBot="1" x14ac:dyDescent="0.3">
      <c r="A124" s="39">
        <f>VLOOKUP(C124,СОРТИРОВКА!F125:H263,3,0)</f>
        <v>124</v>
      </c>
      <c r="B124" s="40"/>
      <c r="C124" s="41" t="s">
        <v>408</v>
      </c>
      <c r="D124" s="42" t="str">
        <f t="shared" si="4"/>
        <v/>
      </c>
      <c r="E124" s="43" t="str">
        <f t="shared" si="5"/>
        <v/>
      </c>
      <c r="F124" s="44" t="str">
        <f t="shared" si="6"/>
        <v/>
      </c>
    </row>
    <row r="125" spans="1:6" ht="15.75" thickBot="1" x14ac:dyDescent="0.3">
      <c r="A125" s="39">
        <f>VLOOKUP(C125,СОРТИРОВКА!F126:H264,3,0)</f>
        <v>125</v>
      </c>
      <c r="B125" s="40"/>
      <c r="C125" s="41" t="s">
        <v>412</v>
      </c>
      <c r="D125" s="42" t="str">
        <f t="shared" si="4"/>
        <v/>
      </c>
      <c r="E125" s="43" t="str">
        <f t="shared" si="5"/>
        <v/>
      </c>
      <c r="F125" s="44" t="str">
        <f t="shared" si="6"/>
        <v/>
      </c>
    </row>
    <row r="126" spans="1:6" ht="15.75" thickBot="1" x14ac:dyDescent="0.3">
      <c r="A126" s="39">
        <f>VLOOKUP(C126,СОРТИРОВКА!F127:H265,3,0)</f>
        <v>126</v>
      </c>
      <c r="B126" s="40"/>
      <c r="C126" s="41" t="s">
        <v>416</v>
      </c>
      <c r="D126" s="42" t="str">
        <f t="shared" si="4"/>
        <v/>
      </c>
      <c r="E126" s="43" t="str">
        <f t="shared" si="5"/>
        <v/>
      </c>
      <c r="F126" s="44" t="str">
        <f t="shared" si="6"/>
        <v/>
      </c>
    </row>
    <row r="127" spans="1:6" ht="15.75" thickBot="1" x14ac:dyDescent="0.3">
      <c r="A127" s="39">
        <f>VLOOKUP(C127,СОРТИРОВКА!F128:H266,3,0)</f>
        <v>127</v>
      </c>
      <c r="B127" s="40"/>
      <c r="C127" s="41" t="s">
        <v>420</v>
      </c>
      <c r="D127" s="42" t="str">
        <f t="shared" si="4"/>
        <v/>
      </c>
      <c r="E127" s="43" t="str">
        <f t="shared" si="5"/>
        <v/>
      </c>
      <c r="F127" s="44" t="str">
        <f t="shared" si="6"/>
        <v/>
      </c>
    </row>
    <row r="128" spans="1:6" ht="15.75" thickBot="1" x14ac:dyDescent="0.3">
      <c r="A128" s="39">
        <f>VLOOKUP(C128,СОРТИРОВКА!F129:H267,3,0)</f>
        <v>128</v>
      </c>
      <c r="B128" s="40"/>
      <c r="C128" s="41" t="s">
        <v>424</v>
      </c>
      <c r="D128" s="42" t="str">
        <f t="shared" si="4"/>
        <v/>
      </c>
      <c r="E128" s="43" t="str">
        <f t="shared" si="5"/>
        <v/>
      </c>
      <c r="F128" s="44" t="str">
        <f t="shared" si="6"/>
        <v/>
      </c>
    </row>
    <row r="129" spans="1:6" ht="15.75" thickBot="1" x14ac:dyDescent="0.3">
      <c r="A129" s="39">
        <f>VLOOKUP(C129,СОРТИРОВКА!F130:H268,3,0)</f>
        <v>129</v>
      </c>
      <c r="B129" s="40"/>
      <c r="C129" s="41" t="s">
        <v>428</v>
      </c>
      <c r="D129" s="42" t="str">
        <f t="shared" si="4"/>
        <v/>
      </c>
      <c r="E129" s="43" t="str">
        <f t="shared" si="5"/>
        <v/>
      </c>
      <c r="F129" s="44" t="str">
        <f t="shared" si="6"/>
        <v/>
      </c>
    </row>
    <row r="130" spans="1:6" ht="15.75" thickBot="1" x14ac:dyDescent="0.3">
      <c r="A130" s="39">
        <f>VLOOKUP(C130,СОРТИРОВКА!F131:H269,3,0)</f>
        <v>130</v>
      </c>
      <c r="B130" s="40"/>
      <c r="C130" s="41" t="s">
        <v>432</v>
      </c>
      <c r="D130" s="42" t="str">
        <f t="shared" ref="D130:D139" si="7">IF(K145&gt;0,K145,"")</f>
        <v/>
      </c>
      <c r="E130" s="43" t="str">
        <f t="shared" ref="E130:E139" si="8">IF(L145="уточняйте",0,IF(K145&gt;0,L145,""))</f>
        <v/>
      </c>
      <c r="F130" s="44" t="str">
        <f t="shared" ref="F130:F139" si="9">IF(D130&lt;&gt;"",E130*D130,"")</f>
        <v/>
      </c>
    </row>
    <row r="131" spans="1:6" ht="15.75" thickBot="1" x14ac:dyDescent="0.3">
      <c r="A131" s="39">
        <f>VLOOKUP(C131,СОРТИРОВКА!F132:H270,3,0)</f>
        <v>131</v>
      </c>
      <c r="B131" s="40"/>
      <c r="C131" s="41" t="s">
        <v>436</v>
      </c>
      <c r="D131" s="42" t="str">
        <f t="shared" si="7"/>
        <v/>
      </c>
      <c r="E131" s="43" t="str">
        <f t="shared" si="8"/>
        <v/>
      </c>
      <c r="F131" s="44" t="str">
        <f t="shared" si="9"/>
        <v/>
      </c>
    </row>
    <row r="132" spans="1:6" ht="15.75" thickBot="1" x14ac:dyDescent="0.3">
      <c r="A132" s="39">
        <f>VLOOKUP(C132,СОРТИРОВКА!F133:H271,3,0)</f>
        <v>132</v>
      </c>
      <c r="B132" s="40"/>
      <c r="C132" s="41" t="s">
        <v>440</v>
      </c>
      <c r="D132" s="42" t="str">
        <f t="shared" si="7"/>
        <v/>
      </c>
      <c r="E132" s="43" t="str">
        <f t="shared" si="8"/>
        <v/>
      </c>
      <c r="F132" s="44" t="str">
        <f t="shared" si="9"/>
        <v/>
      </c>
    </row>
    <row r="133" spans="1:6" ht="15.75" thickBot="1" x14ac:dyDescent="0.3">
      <c r="A133" s="39">
        <f>VLOOKUP(C133,СОРТИРОВКА!F134:H272,3,0)</f>
        <v>133</v>
      </c>
      <c r="B133" s="40"/>
      <c r="C133" s="41" t="s">
        <v>444</v>
      </c>
      <c r="D133" s="42" t="str">
        <f t="shared" si="7"/>
        <v/>
      </c>
      <c r="E133" s="43" t="str">
        <f t="shared" si="8"/>
        <v/>
      </c>
      <c r="F133" s="44" t="str">
        <f t="shared" si="9"/>
        <v/>
      </c>
    </row>
    <row r="134" spans="1:6" ht="15.75" thickBot="1" x14ac:dyDescent="0.3">
      <c r="A134" s="39">
        <f>VLOOKUP(C134,СОРТИРОВКА!F135:H273,3,0)</f>
        <v>134</v>
      </c>
      <c r="B134" s="40"/>
      <c r="C134" s="41" t="s">
        <v>444</v>
      </c>
      <c r="D134" s="42" t="str">
        <f t="shared" si="7"/>
        <v/>
      </c>
      <c r="E134" s="43" t="str">
        <f t="shared" si="8"/>
        <v/>
      </c>
      <c r="F134" s="44" t="str">
        <f t="shared" si="9"/>
        <v/>
      </c>
    </row>
    <row r="135" spans="1:6" ht="15.75" thickBot="1" x14ac:dyDescent="0.3">
      <c r="A135" s="39">
        <f>VLOOKUP(C135,СОРТИРОВКА!F136:H274,3,0)</f>
        <v>135</v>
      </c>
      <c r="B135" s="40"/>
      <c r="C135" s="41" t="s">
        <v>451</v>
      </c>
      <c r="D135" s="42" t="str">
        <f t="shared" si="7"/>
        <v/>
      </c>
      <c r="E135" s="43" t="str">
        <f t="shared" si="8"/>
        <v/>
      </c>
      <c r="F135" s="44" t="str">
        <f t="shared" si="9"/>
        <v/>
      </c>
    </row>
    <row r="136" spans="1:6" ht="15.75" thickBot="1" x14ac:dyDescent="0.3">
      <c r="A136" s="39">
        <f>VLOOKUP(C136,СОРТИРОВКА!F137:H275,3,0)</f>
        <v>136</v>
      </c>
      <c r="B136" s="40"/>
      <c r="C136" s="41" t="s">
        <v>454</v>
      </c>
      <c r="D136" s="42" t="str">
        <f t="shared" si="7"/>
        <v/>
      </c>
      <c r="E136" s="43" t="str">
        <f t="shared" si="8"/>
        <v/>
      </c>
      <c r="F136" s="44" t="str">
        <f t="shared" si="9"/>
        <v/>
      </c>
    </row>
    <row r="137" spans="1:6" ht="15.75" thickBot="1" x14ac:dyDescent="0.3">
      <c r="A137" s="39">
        <f>VLOOKUP(C137,СОРТИРОВКА!F138:H276,3,0)</f>
        <v>137</v>
      </c>
      <c r="B137" s="40"/>
      <c r="C137" s="41" t="s">
        <v>459</v>
      </c>
      <c r="D137" s="42" t="str">
        <f t="shared" si="7"/>
        <v/>
      </c>
      <c r="E137" s="43" t="str">
        <f t="shared" si="8"/>
        <v/>
      </c>
      <c r="F137" s="44" t="str">
        <f t="shared" si="9"/>
        <v/>
      </c>
    </row>
    <row r="138" spans="1:6" ht="15.75" thickBot="1" x14ac:dyDescent="0.3">
      <c r="A138" s="39">
        <f>VLOOKUP(C138,СОРТИРОВКА!F139:H277,3,0)</f>
        <v>138</v>
      </c>
      <c r="B138" s="40"/>
      <c r="C138" s="41" t="s">
        <v>462</v>
      </c>
      <c r="D138" s="42" t="str">
        <f t="shared" si="7"/>
        <v/>
      </c>
      <c r="E138" s="43" t="str">
        <f t="shared" si="8"/>
        <v/>
      </c>
      <c r="F138" s="44" t="str">
        <f t="shared" si="9"/>
        <v/>
      </c>
    </row>
    <row r="139" spans="1:6" x14ac:dyDescent="0.25">
      <c r="A139" s="39">
        <f>VLOOKUP(C139,СОРТИРОВКА!F140:H278,3,0)</f>
        <v>139</v>
      </c>
      <c r="B139" s="40"/>
      <c r="C139" s="41" t="s">
        <v>465</v>
      </c>
      <c r="D139" s="42" t="str">
        <f t="shared" si="7"/>
        <v/>
      </c>
      <c r="E139" s="43" t="str">
        <f t="shared" si="8"/>
        <v/>
      </c>
      <c r="F139" s="44" t="str">
        <f t="shared" si="9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0000"/>
  </sheetPr>
  <dimension ref="A1:R139"/>
  <sheetViews>
    <sheetView tabSelected="1" workbookViewId="0"/>
  </sheetViews>
  <sheetFormatPr defaultRowHeight="15" x14ac:dyDescent="0.25"/>
  <cols>
    <col min="3" max="3" width="55" customWidth="1"/>
    <col min="4" max="4" width="11.7109375" customWidth="1"/>
    <col min="5" max="5" width="10" customWidth="1"/>
  </cols>
  <sheetData>
    <row r="1" spans="1:18" ht="15.75" thickBot="1" x14ac:dyDescent="0.3">
      <c r="A1" s="39">
        <f>VLOOKUP(C1,СОРТИРОВКА!B2:H140,7,0)</f>
        <v>1</v>
      </c>
      <c r="B1" s="40"/>
      <c r="C1" s="41" t="s">
        <v>15</v>
      </c>
      <c r="D1" s="42" t="str">
        <f>IF(K16&gt;0,K16,"")</f>
        <v/>
      </c>
      <c r="E1" s="43" t="str">
        <f>IF(L16="уточняйте",0,IF(K16&gt;0,L16,""))</f>
        <v/>
      </c>
      <c r="F1" s="44" t="str">
        <f t="shared" ref="F1:F64" si="0">IF(D1&lt;&gt;"",E1*D1,"")</f>
        <v/>
      </c>
      <c r="H1" s="46" t="s">
        <v>474</v>
      </c>
    </row>
    <row r="2" spans="1:18" ht="15.75" thickBot="1" x14ac:dyDescent="0.3">
      <c r="A2" s="39">
        <f>VLOOKUP(C2,СОРТИРОВКА!B3:H141,7,0)</f>
        <v>2</v>
      </c>
      <c r="B2" s="40"/>
      <c r="C2" s="41" t="s">
        <v>22</v>
      </c>
      <c r="D2" s="42" t="str">
        <f t="shared" ref="D2:D65" si="1">IF(K17&gt;0,K17,"")</f>
        <v/>
      </c>
      <c r="E2" s="43" t="str">
        <f t="shared" ref="E2:E65" si="2">IF(L17="уточняйте",0,IF(K17&gt;0,L17,""))</f>
        <v/>
      </c>
      <c r="F2" s="44" t="str">
        <f t="shared" si="0"/>
        <v/>
      </c>
      <c r="H2" s="46" t="s">
        <v>473</v>
      </c>
    </row>
    <row r="3" spans="1:18" ht="15.75" thickBot="1" x14ac:dyDescent="0.3">
      <c r="A3" s="39">
        <f>VLOOKUP(C3,СОРТИРОВКА!B4:H142,7,0)</f>
        <v>3</v>
      </c>
      <c r="B3" s="40"/>
      <c r="C3" s="41" t="s">
        <v>27</v>
      </c>
      <c r="D3" s="42" t="str">
        <f t="shared" si="1"/>
        <v/>
      </c>
      <c r="E3" s="43" t="str">
        <f t="shared" si="2"/>
        <v/>
      </c>
      <c r="F3" s="44" t="str">
        <f t="shared" si="0"/>
        <v/>
      </c>
    </row>
    <row r="4" spans="1:18" ht="15.75" thickBot="1" x14ac:dyDescent="0.3">
      <c r="A4" s="39">
        <f>VLOOKUP(C4,СОРТИРОВКА!B5:H143,7,0)</f>
        <v>4</v>
      </c>
      <c r="B4" s="40"/>
      <c r="C4" s="41" t="s">
        <v>30</v>
      </c>
      <c r="D4" s="42" t="str">
        <f t="shared" si="1"/>
        <v/>
      </c>
      <c r="E4" s="43" t="str">
        <f t="shared" si="2"/>
        <v/>
      </c>
      <c r="F4" s="44" t="str">
        <f t="shared" si="0"/>
        <v/>
      </c>
      <c r="H4" t="s">
        <v>470</v>
      </c>
    </row>
    <row r="5" spans="1:18" ht="15.75" thickBot="1" x14ac:dyDescent="0.3">
      <c r="A5" s="39">
        <f>VLOOKUP(C5,СОРТИРОВКА!B6:H144,7,0)</f>
        <v>5</v>
      </c>
      <c r="B5" s="40"/>
      <c r="C5" s="41" t="s">
        <v>33</v>
      </c>
      <c r="D5" s="42" t="str">
        <f t="shared" si="1"/>
        <v/>
      </c>
      <c r="E5" s="43" t="str">
        <f t="shared" si="2"/>
        <v/>
      </c>
      <c r="F5" s="44" t="str">
        <f t="shared" si="0"/>
        <v/>
      </c>
      <c r="H5" t="s">
        <v>471</v>
      </c>
    </row>
    <row r="6" spans="1:18" ht="15.75" thickBot="1" x14ac:dyDescent="0.3">
      <c r="A6" s="39">
        <f>VLOOKUP(C6,СОРТИРОВКА!B7:H145,7,0)</f>
        <v>6</v>
      </c>
      <c r="B6" s="40"/>
      <c r="C6" s="41" t="s">
        <v>36</v>
      </c>
      <c r="D6" s="42" t="str">
        <f t="shared" si="1"/>
        <v/>
      </c>
      <c r="E6" s="43" t="str">
        <f t="shared" si="2"/>
        <v/>
      </c>
      <c r="F6" s="44" t="str">
        <f t="shared" si="0"/>
        <v/>
      </c>
    </row>
    <row r="7" spans="1:18" ht="15.75" thickBot="1" x14ac:dyDescent="0.3">
      <c r="A7" s="39">
        <f>VLOOKUP(C7,СОРТИРОВКА!B8:H146,7,0)</f>
        <v>7</v>
      </c>
      <c r="B7" s="40"/>
      <c r="C7" s="41" t="s">
        <v>39</v>
      </c>
      <c r="D7" s="42" t="str">
        <f t="shared" si="1"/>
        <v/>
      </c>
      <c r="E7" s="43" t="str">
        <f t="shared" si="2"/>
        <v/>
      </c>
      <c r="F7" s="44" t="str">
        <f t="shared" si="0"/>
        <v/>
      </c>
      <c r="H7" s="47" t="s">
        <v>466</v>
      </c>
      <c r="I7" s="45"/>
      <c r="J7" s="45"/>
      <c r="K7" s="45"/>
      <c r="L7" s="45"/>
      <c r="M7" s="45"/>
      <c r="N7" s="45"/>
    </row>
    <row r="8" spans="1:18" ht="15.75" thickBot="1" x14ac:dyDescent="0.3">
      <c r="A8" s="39">
        <f>VLOOKUP(C8,СОРТИРОВКА!B9:H147,7,0)</f>
        <v>8</v>
      </c>
      <c r="B8" s="40"/>
      <c r="C8" s="41" t="s">
        <v>42</v>
      </c>
      <c r="D8" s="42" t="str">
        <f t="shared" si="1"/>
        <v/>
      </c>
      <c r="E8" s="43" t="str">
        <f t="shared" si="2"/>
        <v/>
      </c>
      <c r="F8" s="44" t="str">
        <f t="shared" si="0"/>
        <v/>
      </c>
      <c r="H8" s="48" t="s">
        <v>472</v>
      </c>
      <c r="I8" s="49"/>
      <c r="J8" s="49"/>
      <c r="K8" s="49"/>
      <c r="L8" s="49"/>
      <c r="M8" s="49"/>
      <c r="N8" s="49"/>
      <c r="O8" s="50"/>
      <c r="P8" s="50"/>
      <c r="Q8" s="50"/>
      <c r="R8" s="50"/>
    </row>
    <row r="9" spans="1:18" ht="15.75" thickBot="1" x14ac:dyDescent="0.3">
      <c r="A9" s="39">
        <f>VLOOKUP(C9,СОРТИРОВКА!B10:H148,7,0)</f>
        <v>9</v>
      </c>
      <c r="B9" s="40"/>
      <c r="C9" s="41" t="s">
        <v>45</v>
      </c>
      <c r="D9" s="42" t="str">
        <f t="shared" si="1"/>
        <v/>
      </c>
      <c r="E9" s="43" t="str">
        <f t="shared" si="2"/>
        <v/>
      </c>
      <c r="F9" s="44" t="str">
        <f t="shared" si="0"/>
        <v/>
      </c>
      <c r="H9" s="47" t="s">
        <v>469</v>
      </c>
      <c r="I9" s="45"/>
      <c r="J9" s="45"/>
      <c r="K9" s="45"/>
      <c r="L9" s="45"/>
      <c r="M9" s="45"/>
      <c r="N9" s="45"/>
    </row>
    <row r="10" spans="1:18" ht="15.75" thickBot="1" x14ac:dyDescent="0.3">
      <c r="A10" s="39">
        <f>VLOOKUP(C10,СОРТИРОВКА!B11:H149,7,0)</f>
        <v>10</v>
      </c>
      <c r="B10" s="40"/>
      <c r="C10" s="41" t="s">
        <v>50</v>
      </c>
      <c r="D10" s="42" t="str">
        <f t="shared" si="1"/>
        <v/>
      </c>
      <c r="E10" s="43" t="str">
        <f t="shared" si="2"/>
        <v/>
      </c>
      <c r="F10" s="44" t="str">
        <f t="shared" si="0"/>
        <v/>
      </c>
      <c r="H10" s="47" t="s">
        <v>467</v>
      </c>
      <c r="I10" s="45"/>
      <c r="J10" s="45"/>
      <c r="K10" s="45"/>
      <c r="L10" s="45"/>
      <c r="M10" s="45"/>
      <c r="N10" s="45"/>
    </row>
    <row r="11" spans="1:18" ht="15.75" thickBot="1" x14ac:dyDescent="0.3">
      <c r="A11" s="39">
        <f>VLOOKUP(C11,СОРТИРОВКА!B12:H150,7,0)</f>
        <v>11</v>
      </c>
      <c r="B11" s="40"/>
      <c r="C11" s="41" t="s">
        <v>55</v>
      </c>
      <c r="D11" s="42" t="str">
        <f t="shared" si="1"/>
        <v/>
      </c>
      <c r="E11" s="43" t="str">
        <f t="shared" si="2"/>
        <v/>
      </c>
      <c r="F11" s="44" t="str">
        <f t="shared" si="0"/>
        <v/>
      </c>
      <c r="H11" s="47" t="s">
        <v>468</v>
      </c>
      <c r="I11" s="45"/>
      <c r="J11" s="45"/>
      <c r="K11" s="45"/>
      <c r="L11" s="45"/>
      <c r="M11" s="45"/>
      <c r="N11" s="45"/>
    </row>
    <row r="12" spans="1:18" ht="15.75" thickBot="1" x14ac:dyDescent="0.3">
      <c r="A12" s="39">
        <f>VLOOKUP(C12,СОРТИРОВКА!B13:H151,7,0)</f>
        <v>12</v>
      </c>
      <c r="B12" s="40"/>
      <c r="C12" s="41" t="s">
        <v>58</v>
      </c>
      <c r="D12" s="42" t="str">
        <f t="shared" si="1"/>
        <v/>
      </c>
      <c r="E12" s="43" t="str">
        <f t="shared" si="2"/>
        <v/>
      </c>
      <c r="F12" s="44" t="str">
        <f t="shared" si="0"/>
        <v/>
      </c>
    </row>
    <row r="13" spans="1:18" ht="15.75" thickBot="1" x14ac:dyDescent="0.3">
      <c r="A13" s="39">
        <f>VLOOKUP(C13,СОРТИРОВКА!B14:H152,7,0)</f>
        <v>13</v>
      </c>
      <c r="B13" s="40"/>
      <c r="C13" s="41" t="s">
        <v>61</v>
      </c>
      <c r="D13" s="42" t="str">
        <f t="shared" si="1"/>
        <v/>
      </c>
      <c r="E13" s="43" t="str">
        <f t="shared" si="2"/>
        <v/>
      </c>
      <c r="F13" s="44" t="str">
        <f t="shared" si="0"/>
        <v/>
      </c>
    </row>
    <row r="14" spans="1:18" ht="15.75" thickBot="1" x14ac:dyDescent="0.3">
      <c r="A14" s="39">
        <f>VLOOKUP(C14,СОРТИРОВКА!B15:H153,7,0)</f>
        <v>14</v>
      </c>
      <c r="B14" s="40"/>
      <c r="C14" s="41" t="s">
        <v>64</v>
      </c>
      <c r="D14" s="42" t="str">
        <f t="shared" si="1"/>
        <v/>
      </c>
      <c r="E14" s="43" t="str">
        <f t="shared" si="2"/>
        <v/>
      </c>
      <c r="F14" s="44" t="str">
        <f t="shared" si="0"/>
        <v/>
      </c>
    </row>
    <row r="15" spans="1:18" ht="15.75" thickBot="1" x14ac:dyDescent="0.3">
      <c r="A15" s="39">
        <f>VLOOKUP(C15,СОРТИРОВКА!B16:H154,7,0)</f>
        <v>15</v>
      </c>
      <c r="B15" s="40"/>
      <c r="C15" s="41" t="s">
        <v>67</v>
      </c>
      <c r="D15" s="42" t="str">
        <f t="shared" si="1"/>
        <v/>
      </c>
      <c r="E15" s="43" t="str">
        <f t="shared" si="2"/>
        <v/>
      </c>
      <c r="F15" s="44" t="str">
        <f t="shared" si="0"/>
        <v/>
      </c>
    </row>
    <row r="16" spans="1:18" ht="15.75" thickBot="1" x14ac:dyDescent="0.3">
      <c r="A16" s="39">
        <f>VLOOKUP(C16,СОРТИРОВКА!B17:H155,7,0)</f>
        <v>16</v>
      </c>
      <c r="B16" s="40"/>
      <c r="C16" s="41" t="s">
        <v>70</v>
      </c>
      <c r="D16" s="42" t="str">
        <f t="shared" si="1"/>
        <v/>
      </c>
      <c r="E16" s="43" t="str">
        <f t="shared" si="2"/>
        <v/>
      </c>
      <c r="F16" s="44" t="str">
        <f t="shared" si="0"/>
        <v/>
      </c>
    </row>
    <row r="17" spans="1:6" ht="15.75" thickBot="1" x14ac:dyDescent="0.3">
      <c r="A17" s="39">
        <f>VLOOKUP(C17,СОРТИРОВКА!B18:H156,7,0)</f>
        <v>17</v>
      </c>
      <c r="B17" s="40"/>
      <c r="C17" s="41" t="s">
        <v>73</v>
      </c>
      <c r="D17" s="42" t="str">
        <f t="shared" si="1"/>
        <v/>
      </c>
      <c r="E17" s="43" t="str">
        <f t="shared" si="2"/>
        <v/>
      </c>
      <c r="F17" s="44" t="str">
        <f t="shared" si="0"/>
        <v/>
      </c>
    </row>
    <row r="18" spans="1:6" ht="15.75" thickBot="1" x14ac:dyDescent="0.3">
      <c r="A18" s="39">
        <f>VLOOKUP(C18,СОРТИРОВКА!B19:H157,7,0)</f>
        <v>18</v>
      </c>
      <c r="B18" s="40"/>
      <c r="C18" s="41" t="s">
        <v>76</v>
      </c>
      <c r="D18" s="42" t="str">
        <f t="shared" si="1"/>
        <v/>
      </c>
      <c r="E18" s="43" t="str">
        <f t="shared" si="2"/>
        <v/>
      </c>
      <c r="F18" s="44" t="str">
        <f t="shared" si="0"/>
        <v/>
      </c>
    </row>
    <row r="19" spans="1:6" ht="15.75" thickBot="1" x14ac:dyDescent="0.3">
      <c r="A19" s="39">
        <f>VLOOKUP(C19,СОРТИРОВКА!B20:H158,7,0)</f>
        <v>19</v>
      </c>
      <c r="B19" s="40"/>
      <c r="C19" s="41" t="s">
        <v>79</v>
      </c>
      <c r="D19" s="42" t="str">
        <f t="shared" si="1"/>
        <v/>
      </c>
      <c r="E19" s="43" t="str">
        <f t="shared" si="2"/>
        <v/>
      </c>
      <c r="F19" s="44" t="str">
        <f t="shared" si="0"/>
        <v/>
      </c>
    </row>
    <row r="20" spans="1:6" ht="15.75" thickBot="1" x14ac:dyDescent="0.3">
      <c r="A20" s="39">
        <f>VLOOKUP(C20,СОРТИРОВКА!B21:H159,7,0)</f>
        <v>20</v>
      </c>
      <c r="B20" s="40"/>
      <c r="C20" s="41" t="s">
        <v>87</v>
      </c>
      <c r="D20" s="42" t="str">
        <f t="shared" si="1"/>
        <v/>
      </c>
      <c r="E20" s="43" t="str">
        <f t="shared" si="2"/>
        <v/>
      </c>
      <c r="F20" s="44" t="str">
        <f t="shared" si="0"/>
        <v/>
      </c>
    </row>
    <row r="21" spans="1:6" ht="15.75" thickBot="1" x14ac:dyDescent="0.3">
      <c r="A21" s="39">
        <f>VLOOKUP(C21,СОРТИРОВКА!B22:H160,7,0)</f>
        <v>21</v>
      </c>
      <c r="B21" s="40"/>
      <c r="C21" s="41" t="s">
        <v>90</v>
      </c>
      <c r="D21" s="42" t="str">
        <f t="shared" si="1"/>
        <v/>
      </c>
      <c r="E21" s="43" t="str">
        <f t="shared" si="2"/>
        <v/>
      </c>
      <c r="F21" s="44" t="str">
        <f t="shared" si="0"/>
        <v/>
      </c>
    </row>
    <row r="22" spans="1:6" ht="15.75" thickBot="1" x14ac:dyDescent="0.3">
      <c r="A22" s="39">
        <f>VLOOKUP(C22,СОРТИРОВКА!B23:H161,7,0)</f>
        <v>22</v>
      </c>
      <c r="B22" s="40"/>
      <c r="C22" s="41" t="s">
        <v>93</v>
      </c>
      <c r="D22" s="42" t="str">
        <f t="shared" si="1"/>
        <v/>
      </c>
      <c r="E22" s="43" t="str">
        <f t="shared" si="2"/>
        <v/>
      </c>
      <c r="F22" s="44" t="str">
        <f t="shared" si="0"/>
        <v/>
      </c>
    </row>
    <row r="23" spans="1:6" ht="15.75" thickBot="1" x14ac:dyDescent="0.3">
      <c r="A23" s="39">
        <f>VLOOKUP(C23,СОРТИРОВКА!B24:H162,7,0)</f>
        <v>23</v>
      </c>
      <c r="B23" s="40"/>
      <c r="C23" s="41" t="s">
        <v>95</v>
      </c>
      <c r="D23" s="42" t="str">
        <f t="shared" si="1"/>
        <v/>
      </c>
      <c r="E23" s="43" t="str">
        <f t="shared" si="2"/>
        <v/>
      </c>
      <c r="F23" s="44" t="str">
        <f t="shared" si="0"/>
        <v/>
      </c>
    </row>
    <row r="24" spans="1:6" ht="15.75" thickBot="1" x14ac:dyDescent="0.3">
      <c r="A24" s="39">
        <f>VLOOKUP(C24,СОРТИРОВКА!B25:H163,7,0)</f>
        <v>24</v>
      </c>
      <c r="B24" s="40"/>
      <c r="C24" s="41" t="s">
        <v>97</v>
      </c>
      <c r="D24" s="42" t="str">
        <f t="shared" si="1"/>
        <v/>
      </c>
      <c r="E24" s="43" t="str">
        <f t="shared" si="2"/>
        <v/>
      </c>
      <c r="F24" s="44" t="str">
        <f t="shared" si="0"/>
        <v/>
      </c>
    </row>
    <row r="25" spans="1:6" ht="15.75" thickBot="1" x14ac:dyDescent="0.3">
      <c r="A25" s="39">
        <f>VLOOKUP(C25,СОРТИРОВКА!B26:H164,7,0)</f>
        <v>25</v>
      </c>
      <c r="B25" s="40"/>
      <c r="C25" s="41" t="s">
        <v>99</v>
      </c>
      <c r="D25" s="42" t="str">
        <f t="shared" si="1"/>
        <v/>
      </c>
      <c r="E25" s="43" t="str">
        <f t="shared" si="2"/>
        <v/>
      </c>
      <c r="F25" s="44" t="str">
        <f t="shared" si="0"/>
        <v/>
      </c>
    </row>
    <row r="26" spans="1:6" ht="15.75" thickBot="1" x14ac:dyDescent="0.3">
      <c r="A26" s="39">
        <f>VLOOKUP(C26,СОРТИРОВКА!B27:H165,7,0)</f>
        <v>26</v>
      </c>
      <c r="B26" s="40"/>
      <c r="C26" s="41" t="s">
        <v>101</v>
      </c>
      <c r="D26" s="42" t="str">
        <f t="shared" si="1"/>
        <v/>
      </c>
      <c r="E26" s="43" t="str">
        <f t="shared" si="2"/>
        <v/>
      </c>
      <c r="F26" s="44" t="str">
        <f t="shared" si="0"/>
        <v/>
      </c>
    </row>
    <row r="27" spans="1:6" ht="15.75" thickBot="1" x14ac:dyDescent="0.3">
      <c r="A27" s="39">
        <f>VLOOKUP(C27,СОРТИРОВКА!B28:H166,7,0)</f>
        <v>27</v>
      </c>
      <c r="B27" s="40"/>
      <c r="C27" s="41" t="s">
        <v>104</v>
      </c>
      <c r="D27" s="42" t="str">
        <f t="shared" si="1"/>
        <v/>
      </c>
      <c r="E27" s="43" t="str">
        <f t="shared" si="2"/>
        <v/>
      </c>
      <c r="F27" s="44" t="str">
        <f t="shared" si="0"/>
        <v/>
      </c>
    </row>
    <row r="28" spans="1:6" ht="15.75" thickBot="1" x14ac:dyDescent="0.3">
      <c r="A28" s="39">
        <f>VLOOKUP(C28,СОРТИРОВКА!B29:H167,7,0)</f>
        <v>28</v>
      </c>
      <c r="B28" s="40"/>
      <c r="C28" s="41" t="s">
        <v>108</v>
      </c>
      <c r="D28" s="42" t="str">
        <f t="shared" si="1"/>
        <v/>
      </c>
      <c r="E28" s="43" t="str">
        <f t="shared" si="2"/>
        <v/>
      </c>
      <c r="F28" s="44" t="str">
        <f t="shared" si="0"/>
        <v/>
      </c>
    </row>
    <row r="29" spans="1:6" ht="15.75" thickBot="1" x14ac:dyDescent="0.3">
      <c r="A29" s="39">
        <f>VLOOKUP(C29,СОРТИРОВКА!B30:H168,7,0)</f>
        <v>29</v>
      </c>
      <c r="B29" s="40"/>
      <c r="C29" s="41" t="s">
        <v>111</v>
      </c>
      <c r="D29" s="42" t="str">
        <f t="shared" si="1"/>
        <v/>
      </c>
      <c r="E29" s="43" t="str">
        <f t="shared" si="2"/>
        <v/>
      </c>
      <c r="F29" s="44" t="str">
        <f t="shared" si="0"/>
        <v/>
      </c>
    </row>
    <row r="30" spans="1:6" ht="15.75" thickBot="1" x14ac:dyDescent="0.3">
      <c r="A30" s="39">
        <f>VLOOKUP(C30,СОРТИРОВКА!B31:H169,7,0)</f>
        <v>30</v>
      </c>
      <c r="B30" s="40"/>
      <c r="C30" s="41" t="s">
        <v>115</v>
      </c>
      <c r="D30" s="42" t="str">
        <f t="shared" si="1"/>
        <v/>
      </c>
      <c r="E30" s="43" t="str">
        <f t="shared" si="2"/>
        <v/>
      </c>
      <c r="F30" s="44" t="str">
        <f t="shared" si="0"/>
        <v/>
      </c>
    </row>
    <row r="31" spans="1:6" ht="15.75" thickBot="1" x14ac:dyDescent="0.3">
      <c r="A31" s="39">
        <f>VLOOKUP(C31,СОРТИРОВКА!B32:H170,7,0)</f>
        <v>31</v>
      </c>
      <c r="B31" s="40"/>
      <c r="C31" s="41" t="s">
        <v>118</v>
      </c>
      <c r="D31" s="42" t="str">
        <f t="shared" si="1"/>
        <v/>
      </c>
      <c r="E31" s="43" t="str">
        <f t="shared" si="2"/>
        <v/>
      </c>
      <c r="F31" s="44" t="str">
        <f t="shared" si="0"/>
        <v/>
      </c>
    </row>
    <row r="32" spans="1:6" ht="15.75" thickBot="1" x14ac:dyDescent="0.3">
      <c r="A32" s="39">
        <f>VLOOKUP(C32,СОРТИРОВКА!B33:H171,7,0)</f>
        <v>32</v>
      </c>
      <c r="B32" s="40"/>
      <c r="C32" s="41" t="s">
        <v>121</v>
      </c>
      <c r="D32" s="42" t="str">
        <f t="shared" si="1"/>
        <v/>
      </c>
      <c r="E32" s="43" t="str">
        <f t="shared" si="2"/>
        <v/>
      </c>
      <c r="F32" s="44" t="str">
        <f t="shared" si="0"/>
        <v/>
      </c>
    </row>
    <row r="33" spans="1:6" ht="15.75" thickBot="1" x14ac:dyDescent="0.3">
      <c r="A33" s="39">
        <f>VLOOKUP(C33,СОРТИРОВКА!B34:H172,7,0)</f>
        <v>33</v>
      </c>
      <c r="B33" s="40"/>
      <c r="C33" s="41" t="s">
        <v>124</v>
      </c>
      <c r="D33" s="42" t="str">
        <f t="shared" si="1"/>
        <v/>
      </c>
      <c r="E33" s="43" t="str">
        <f t="shared" si="2"/>
        <v/>
      </c>
      <c r="F33" s="44" t="str">
        <f t="shared" si="0"/>
        <v/>
      </c>
    </row>
    <row r="34" spans="1:6" ht="15.75" thickBot="1" x14ac:dyDescent="0.3">
      <c r="A34" s="39">
        <f>VLOOKUP(C34,СОРТИРОВКА!B35:H173,7,0)</f>
        <v>34</v>
      </c>
      <c r="B34" s="40"/>
      <c r="C34" s="41" t="s">
        <v>126</v>
      </c>
      <c r="D34" s="42" t="str">
        <f t="shared" si="1"/>
        <v/>
      </c>
      <c r="E34" s="43" t="str">
        <f t="shared" si="2"/>
        <v/>
      </c>
      <c r="F34" s="44" t="str">
        <f t="shared" si="0"/>
        <v/>
      </c>
    </row>
    <row r="35" spans="1:6" ht="15.75" thickBot="1" x14ac:dyDescent="0.3">
      <c r="A35" s="39">
        <f>VLOOKUP(C35,СОРТИРОВКА!B36:H174,7,0)</f>
        <v>35</v>
      </c>
      <c r="B35" s="40"/>
      <c r="C35" s="41" t="s">
        <v>129</v>
      </c>
      <c r="D35" s="42" t="str">
        <f t="shared" si="1"/>
        <v/>
      </c>
      <c r="E35" s="43" t="str">
        <f t="shared" si="2"/>
        <v/>
      </c>
      <c r="F35" s="44" t="str">
        <f t="shared" si="0"/>
        <v/>
      </c>
    </row>
    <row r="36" spans="1:6" ht="15.75" thickBot="1" x14ac:dyDescent="0.3">
      <c r="A36" s="39">
        <f>VLOOKUP(C36,СОРТИРОВКА!B37:H175,7,0)</f>
        <v>36</v>
      </c>
      <c r="B36" s="40"/>
      <c r="C36" s="41" t="s">
        <v>132</v>
      </c>
      <c r="D36" s="42" t="str">
        <f t="shared" si="1"/>
        <v/>
      </c>
      <c r="E36" s="43" t="str">
        <f t="shared" si="2"/>
        <v/>
      </c>
      <c r="F36" s="44" t="str">
        <f t="shared" si="0"/>
        <v/>
      </c>
    </row>
    <row r="37" spans="1:6" ht="15.75" thickBot="1" x14ac:dyDescent="0.3">
      <c r="A37" s="39">
        <f>VLOOKUP(C37,СОРТИРОВКА!B38:H176,7,0)</f>
        <v>37</v>
      </c>
      <c r="B37" s="40"/>
      <c r="C37" s="41" t="s">
        <v>135</v>
      </c>
      <c r="D37" s="42" t="str">
        <f t="shared" si="1"/>
        <v/>
      </c>
      <c r="E37" s="43" t="str">
        <f t="shared" si="2"/>
        <v/>
      </c>
      <c r="F37" s="44" t="str">
        <f t="shared" si="0"/>
        <v/>
      </c>
    </row>
    <row r="38" spans="1:6" ht="15.75" thickBot="1" x14ac:dyDescent="0.3">
      <c r="A38" s="39">
        <f>VLOOKUP(C38,СОРТИРОВКА!B39:H177,7,0)</f>
        <v>38</v>
      </c>
      <c r="B38" s="40"/>
      <c r="C38" s="41" t="s">
        <v>140</v>
      </c>
      <c r="D38" s="42" t="str">
        <f t="shared" si="1"/>
        <v/>
      </c>
      <c r="E38" s="43" t="str">
        <f t="shared" si="2"/>
        <v/>
      </c>
      <c r="F38" s="44" t="str">
        <f t="shared" si="0"/>
        <v/>
      </c>
    </row>
    <row r="39" spans="1:6" ht="15.75" thickBot="1" x14ac:dyDescent="0.3">
      <c r="A39" s="39">
        <f>VLOOKUP(C39,СОРТИРОВКА!B40:H178,7,0)</f>
        <v>39</v>
      </c>
      <c r="B39" s="40"/>
      <c r="C39" s="41" t="s">
        <v>144</v>
      </c>
      <c r="D39" s="42" t="str">
        <f t="shared" si="1"/>
        <v/>
      </c>
      <c r="E39" s="43" t="str">
        <f t="shared" si="2"/>
        <v/>
      </c>
      <c r="F39" s="44" t="str">
        <f t="shared" si="0"/>
        <v/>
      </c>
    </row>
    <row r="40" spans="1:6" ht="15.75" thickBot="1" x14ac:dyDescent="0.3">
      <c r="A40" s="39">
        <f>VLOOKUP(C40,СОРТИРОВКА!B41:H179,7,0)</f>
        <v>40</v>
      </c>
      <c r="B40" s="40"/>
      <c r="C40" s="41" t="s">
        <v>148</v>
      </c>
      <c r="D40" s="42" t="str">
        <f t="shared" si="1"/>
        <v/>
      </c>
      <c r="E40" s="43" t="str">
        <f t="shared" si="2"/>
        <v/>
      </c>
      <c r="F40" s="44" t="str">
        <f t="shared" si="0"/>
        <v/>
      </c>
    </row>
    <row r="41" spans="1:6" ht="15.75" thickBot="1" x14ac:dyDescent="0.3">
      <c r="A41" s="39">
        <f>VLOOKUP(C41,СОРТИРОВКА!B42:H180,7,0)</f>
        <v>41</v>
      </c>
      <c r="B41" s="40"/>
      <c r="C41" s="41" t="s">
        <v>152</v>
      </c>
      <c r="D41" s="42" t="str">
        <f t="shared" si="1"/>
        <v/>
      </c>
      <c r="E41" s="43" t="str">
        <f t="shared" si="2"/>
        <v/>
      </c>
      <c r="F41" s="44" t="str">
        <f t="shared" si="0"/>
        <v/>
      </c>
    </row>
    <row r="42" spans="1:6" ht="15.75" thickBot="1" x14ac:dyDescent="0.3">
      <c r="A42" s="39">
        <f>VLOOKUP(C42,СОРТИРОВКА!B43:H181,7,0)</f>
        <v>42</v>
      </c>
      <c r="B42" s="40"/>
      <c r="C42" s="41" t="s">
        <v>156</v>
      </c>
      <c r="D42" s="42" t="str">
        <f t="shared" si="1"/>
        <v/>
      </c>
      <c r="E42" s="43" t="str">
        <f t="shared" si="2"/>
        <v/>
      </c>
      <c r="F42" s="44" t="str">
        <f t="shared" si="0"/>
        <v/>
      </c>
    </row>
    <row r="43" spans="1:6" ht="15.75" thickBot="1" x14ac:dyDescent="0.3">
      <c r="A43" s="39">
        <f>VLOOKUP(C43,СОРТИРОВКА!B44:H182,7,0)</f>
        <v>43</v>
      </c>
      <c r="B43" s="40"/>
      <c r="C43" s="41" t="s">
        <v>160</v>
      </c>
      <c r="D43" s="42" t="str">
        <f t="shared" si="1"/>
        <v/>
      </c>
      <c r="E43" s="43" t="str">
        <f t="shared" si="2"/>
        <v/>
      </c>
      <c r="F43" s="44" t="str">
        <f t="shared" si="0"/>
        <v/>
      </c>
    </row>
    <row r="44" spans="1:6" ht="15.75" thickBot="1" x14ac:dyDescent="0.3">
      <c r="A44" s="39">
        <f>VLOOKUP(C44,СОРТИРОВКА!B45:H183,7,0)</f>
        <v>44</v>
      </c>
      <c r="B44" s="40"/>
      <c r="C44" s="41" t="s">
        <v>164</v>
      </c>
      <c r="D44" s="42" t="str">
        <f t="shared" si="1"/>
        <v/>
      </c>
      <c r="E44" s="43" t="str">
        <f t="shared" si="2"/>
        <v/>
      </c>
      <c r="F44" s="44" t="str">
        <f t="shared" si="0"/>
        <v/>
      </c>
    </row>
    <row r="45" spans="1:6" ht="15.75" thickBot="1" x14ac:dyDescent="0.3">
      <c r="A45" s="39">
        <f>VLOOKUP(C45,СОРТИРОВКА!B46:H184,7,0)</f>
        <v>45</v>
      </c>
      <c r="B45" s="40"/>
      <c r="C45" s="41" t="s">
        <v>168</v>
      </c>
      <c r="D45" s="42" t="str">
        <f t="shared" si="1"/>
        <v/>
      </c>
      <c r="E45" s="43" t="str">
        <f t="shared" si="2"/>
        <v/>
      </c>
      <c r="F45" s="44" t="str">
        <f t="shared" si="0"/>
        <v/>
      </c>
    </row>
    <row r="46" spans="1:6" ht="15.75" thickBot="1" x14ac:dyDescent="0.3">
      <c r="A46" s="39">
        <f>VLOOKUP(C46,СОРТИРОВКА!B47:H185,7,0)</f>
        <v>46</v>
      </c>
      <c r="B46" s="40"/>
      <c r="C46" s="41" t="s">
        <v>172</v>
      </c>
      <c r="D46" s="42" t="str">
        <f t="shared" si="1"/>
        <v/>
      </c>
      <c r="E46" s="43" t="str">
        <f t="shared" si="2"/>
        <v/>
      </c>
      <c r="F46" s="44" t="str">
        <f t="shared" si="0"/>
        <v/>
      </c>
    </row>
    <row r="47" spans="1:6" ht="15.75" thickBot="1" x14ac:dyDescent="0.3">
      <c r="A47" s="39">
        <f>VLOOKUP(C47,СОРТИРОВКА!B48:H186,7,0)</f>
        <v>47</v>
      </c>
      <c r="B47" s="40"/>
      <c r="C47" s="41" t="s">
        <v>177</v>
      </c>
      <c r="D47" s="42" t="str">
        <f t="shared" si="1"/>
        <v/>
      </c>
      <c r="E47" s="43" t="str">
        <f t="shared" si="2"/>
        <v/>
      </c>
      <c r="F47" s="44" t="str">
        <f t="shared" si="0"/>
        <v/>
      </c>
    </row>
    <row r="48" spans="1:6" ht="15.75" thickBot="1" x14ac:dyDescent="0.3">
      <c r="A48" s="39">
        <f>VLOOKUP(C48,СОРТИРОВКА!B49:H187,7,0)</f>
        <v>48</v>
      </c>
      <c r="B48" s="40"/>
      <c r="C48" s="41" t="s">
        <v>179</v>
      </c>
      <c r="D48" s="42" t="str">
        <f t="shared" si="1"/>
        <v/>
      </c>
      <c r="E48" s="43" t="str">
        <f t="shared" si="2"/>
        <v/>
      </c>
      <c r="F48" s="44" t="str">
        <f t="shared" si="0"/>
        <v/>
      </c>
    </row>
    <row r="49" spans="1:6" ht="15.75" thickBot="1" x14ac:dyDescent="0.3">
      <c r="A49" s="39">
        <f>VLOOKUP(C49,СОРТИРОВКА!B50:H188,7,0)</f>
        <v>49</v>
      </c>
      <c r="B49" s="40"/>
      <c r="C49" s="41" t="s">
        <v>181</v>
      </c>
      <c r="D49" s="42" t="str">
        <f t="shared" si="1"/>
        <v/>
      </c>
      <c r="E49" s="43" t="str">
        <f t="shared" si="2"/>
        <v/>
      </c>
      <c r="F49" s="44" t="str">
        <f t="shared" si="0"/>
        <v/>
      </c>
    </row>
    <row r="50" spans="1:6" ht="15.75" thickBot="1" x14ac:dyDescent="0.3">
      <c r="A50" s="39">
        <f>VLOOKUP(C50,СОРТИРОВКА!B51:H189,7,0)</f>
        <v>50</v>
      </c>
      <c r="B50" s="40"/>
      <c r="C50" s="41" t="s">
        <v>184</v>
      </c>
      <c r="D50" s="42" t="str">
        <f t="shared" si="1"/>
        <v/>
      </c>
      <c r="E50" s="43" t="str">
        <f t="shared" si="2"/>
        <v/>
      </c>
      <c r="F50" s="44" t="str">
        <f t="shared" si="0"/>
        <v/>
      </c>
    </row>
    <row r="51" spans="1:6" ht="15.75" thickBot="1" x14ac:dyDescent="0.3">
      <c r="A51" s="39">
        <f>VLOOKUP(C51,СОРТИРОВКА!B52:H190,7,0)</f>
        <v>51</v>
      </c>
      <c r="B51" s="40"/>
      <c r="C51" s="41" t="s">
        <v>187</v>
      </c>
      <c r="D51" s="42" t="str">
        <f t="shared" si="1"/>
        <v/>
      </c>
      <c r="E51" s="43" t="str">
        <f t="shared" si="2"/>
        <v/>
      </c>
      <c r="F51" s="44" t="str">
        <f t="shared" si="0"/>
        <v/>
      </c>
    </row>
    <row r="52" spans="1:6" ht="15.75" thickBot="1" x14ac:dyDescent="0.3">
      <c r="A52" s="39">
        <f>VLOOKUP(C52,СОРТИРОВКА!B53:H191,7,0)</f>
        <v>52</v>
      </c>
      <c r="B52" s="40"/>
      <c r="C52" s="41" t="s">
        <v>190</v>
      </c>
      <c r="D52" s="42" t="str">
        <f t="shared" si="1"/>
        <v/>
      </c>
      <c r="E52" s="43" t="str">
        <f t="shared" si="2"/>
        <v/>
      </c>
      <c r="F52" s="44" t="str">
        <f t="shared" si="0"/>
        <v/>
      </c>
    </row>
    <row r="53" spans="1:6" ht="15.75" thickBot="1" x14ac:dyDescent="0.3">
      <c r="A53" s="39">
        <f>VLOOKUP(C53,СОРТИРОВКА!B54:H192,7,0)</f>
        <v>53</v>
      </c>
      <c r="B53" s="40"/>
      <c r="C53" s="41" t="s">
        <v>194</v>
      </c>
      <c r="D53" s="42" t="str">
        <f t="shared" si="1"/>
        <v/>
      </c>
      <c r="E53" s="43" t="str">
        <f t="shared" si="2"/>
        <v/>
      </c>
      <c r="F53" s="44" t="str">
        <f t="shared" si="0"/>
        <v/>
      </c>
    </row>
    <row r="54" spans="1:6" ht="15.75" thickBot="1" x14ac:dyDescent="0.3">
      <c r="A54" s="39">
        <f>VLOOKUP(C54,СОРТИРОВКА!B55:H193,7,0)</f>
        <v>54</v>
      </c>
      <c r="B54" s="40"/>
      <c r="C54" s="41" t="s">
        <v>197</v>
      </c>
      <c r="D54" s="42" t="str">
        <f t="shared" si="1"/>
        <v/>
      </c>
      <c r="E54" s="43" t="str">
        <f t="shared" si="2"/>
        <v/>
      </c>
      <c r="F54" s="44" t="str">
        <f t="shared" si="0"/>
        <v/>
      </c>
    </row>
    <row r="55" spans="1:6" ht="15.75" thickBot="1" x14ac:dyDescent="0.3">
      <c r="A55" s="39">
        <f>VLOOKUP(C55,СОРТИРОВКА!B56:H194,7,0)</f>
        <v>55</v>
      </c>
      <c r="B55" s="40"/>
      <c r="C55" s="41" t="s">
        <v>201</v>
      </c>
      <c r="D55" s="42" t="str">
        <f t="shared" si="1"/>
        <v/>
      </c>
      <c r="E55" s="43" t="str">
        <f t="shared" si="2"/>
        <v/>
      </c>
      <c r="F55" s="44" t="str">
        <f t="shared" si="0"/>
        <v/>
      </c>
    </row>
    <row r="56" spans="1:6" ht="15.75" thickBot="1" x14ac:dyDescent="0.3">
      <c r="A56" s="39">
        <f>VLOOKUP(C56,СОРТИРОВКА!B57:H195,7,0)</f>
        <v>56</v>
      </c>
      <c r="B56" s="40"/>
      <c r="C56" s="41" t="s">
        <v>206</v>
      </c>
      <c r="D56" s="42" t="str">
        <f t="shared" si="1"/>
        <v/>
      </c>
      <c r="E56" s="43" t="str">
        <f t="shared" si="2"/>
        <v/>
      </c>
      <c r="F56" s="44" t="str">
        <f t="shared" si="0"/>
        <v/>
      </c>
    </row>
    <row r="57" spans="1:6" ht="15.75" thickBot="1" x14ac:dyDescent="0.3">
      <c r="A57" s="39">
        <f>VLOOKUP(C57,СОРТИРОВКА!B58:H196,7,0)</f>
        <v>57</v>
      </c>
      <c r="B57" s="40"/>
      <c r="C57" s="41" t="s">
        <v>210</v>
      </c>
      <c r="D57" s="42" t="str">
        <f t="shared" si="1"/>
        <v/>
      </c>
      <c r="E57" s="43" t="str">
        <f t="shared" si="2"/>
        <v/>
      </c>
      <c r="F57" s="44" t="str">
        <f t="shared" si="0"/>
        <v/>
      </c>
    </row>
    <row r="58" spans="1:6" ht="15.75" thickBot="1" x14ac:dyDescent="0.3">
      <c r="A58" s="39">
        <f>VLOOKUP(C58,СОРТИРОВКА!B59:H197,7,0)</f>
        <v>58</v>
      </c>
      <c r="B58" s="40"/>
      <c r="C58" s="41" t="s">
        <v>214</v>
      </c>
      <c r="D58" s="42" t="str">
        <f t="shared" si="1"/>
        <v/>
      </c>
      <c r="E58" s="43" t="str">
        <f t="shared" si="2"/>
        <v/>
      </c>
      <c r="F58" s="44" t="str">
        <f t="shared" si="0"/>
        <v/>
      </c>
    </row>
    <row r="59" spans="1:6" ht="15.75" thickBot="1" x14ac:dyDescent="0.3">
      <c r="A59" s="39">
        <f>VLOOKUP(C59,СОРТИРОВКА!B60:H198,7,0)</f>
        <v>59</v>
      </c>
      <c r="B59" s="40"/>
      <c r="C59" s="41" t="s">
        <v>218</v>
      </c>
      <c r="D59" s="42" t="str">
        <f t="shared" si="1"/>
        <v/>
      </c>
      <c r="E59" s="43" t="str">
        <f t="shared" si="2"/>
        <v/>
      </c>
      <c r="F59" s="44" t="str">
        <f t="shared" si="0"/>
        <v/>
      </c>
    </row>
    <row r="60" spans="1:6" ht="15.75" thickBot="1" x14ac:dyDescent="0.3">
      <c r="A60" s="39">
        <f>VLOOKUP(C60,СОРТИРОВКА!B61:H199,7,0)</f>
        <v>60</v>
      </c>
      <c r="B60" s="40"/>
      <c r="C60" s="41" t="s">
        <v>222</v>
      </c>
      <c r="D60" s="42" t="str">
        <f t="shared" si="1"/>
        <v/>
      </c>
      <c r="E60" s="43" t="str">
        <f t="shared" si="2"/>
        <v/>
      </c>
      <c r="F60" s="44" t="str">
        <f t="shared" si="0"/>
        <v/>
      </c>
    </row>
    <row r="61" spans="1:6" ht="15.75" thickBot="1" x14ac:dyDescent="0.3">
      <c r="A61" s="39">
        <f>VLOOKUP(C61,СОРТИРОВКА!B62:H200,7,0)</f>
        <v>61</v>
      </c>
      <c r="B61" s="40"/>
      <c r="C61" s="41" t="s">
        <v>226</v>
      </c>
      <c r="D61" s="42" t="str">
        <f t="shared" si="1"/>
        <v/>
      </c>
      <c r="E61" s="43" t="str">
        <f t="shared" si="2"/>
        <v/>
      </c>
      <c r="F61" s="44" t="str">
        <f t="shared" si="0"/>
        <v/>
      </c>
    </row>
    <row r="62" spans="1:6" ht="15.75" thickBot="1" x14ac:dyDescent="0.3">
      <c r="A62" s="39">
        <f>VLOOKUP(C62,СОРТИРОВКА!B63:H201,7,0)</f>
        <v>62</v>
      </c>
      <c r="B62" s="40"/>
      <c r="C62" s="41" t="s">
        <v>230</v>
      </c>
      <c r="D62" s="42" t="str">
        <f t="shared" si="1"/>
        <v/>
      </c>
      <c r="E62" s="43" t="str">
        <f t="shared" si="2"/>
        <v/>
      </c>
      <c r="F62" s="44" t="str">
        <f t="shared" si="0"/>
        <v/>
      </c>
    </row>
    <row r="63" spans="1:6" ht="15.75" thickBot="1" x14ac:dyDescent="0.3">
      <c r="A63" s="39">
        <f>VLOOKUP(C63,СОРТИРОВКА!B64:H202,7,0)</f>
        <v>63</v>
      </c>
      <c r="B63" s="40"/>
      <c r="C63" s="41" t="s">
        <v>233</v>
      </c>
      <c r="D63" s="42" t="str">
        <f t="shared" si="1"/>
        <v/>
      </c>
      <c r="E63" s="43" t="str">
        <f t="shared" si="2"/>
        <v/>
      </c>
      <c r="F63" s="44" t="str">
        <f t="shared" si="0"/>
        <v/>
      </c>
    </row>
    <row r="64" spans="1:6" ht="15.75" thickBot="1" x14ac:dyDescent="0.3">
      <c r="A64" s="39">
        <f>VLOOKUP(C64,СОРТИРОВКА!B65:H203,7,0)</f>
        <v>64</v>
      </c>
      <c r="B64" s="40"/>
      <c r="C64" s="41" t="s">
        <v>237</v>
      </c>
      <c r="D64" s="42" t="str">
        <f t="shared" si="1"/>
        <v/>
      </c>
      <c r="E64" s="43" t="str">
        <f t="shared" si="2"/>
        <v/>
      </c>
      <c r="F64" s="44" t="str">
        <f t="shared" si="0"/>
        <v/>
      </c>
    </row>
    <row r="65" spans="1:6" ht="15.75" thickBot="1" x14ac:dyDescent="0.3">
      <c r="A65" s="39">
        <f>VLOOKUP(C65,СОРТИРОВКА!B66:H204,7,0)</f>
        <v>65</v>
      </c>
      <c r="B65" s="40"/>
      <c r="C65" s="41" t="s">
        <v>241</v>
      </c>
      <c r="D65" s="42" t="str">
        <f t="shared" si="1"/>
        <v/>
      </c>
      <c r="E65" s="43" t="str">
        <f t="shared" si="2"/>
        <v/>
      </c>
      <c r="F65" s="44" t="str">
        <f t="shared" ref="F65:F128" si="3">IF(D65&lt;&gt;"",E65*D65,"")</f>
        <v/>
      </c>
    </row>
    <row r="66" spans="1:6" ht="15.75" thickBot="1" x14ac:dyDescent="0.3">
      <c r="A66" s="39">
        <f>VLOOKUP(C66,СОРТИРОВКА!B67:H205,7,0)</f>
        <v>66</v>
      </c>
      <c r="B66" s="40"/>
      <c r="C66" s="41" t="s">
        <v>245</v>
      </c>
      <c r="D66" s="42" t="str">
        <f t="shared" ref="D66:D129" si="4">IF(K81&gt;0,K81,"")</f>
        <v/>
      </c>
      <c r="E66" s="43" t="str">
        <f t="shared" ref="E66:E129" si="5">IF(L81="уточняйте",0,IF(K81&gt;0,L81,""))</f>
        <v/>
      </c>
      <c r="F66" s="44" t="str">
        <f t="shared" si="3"/>
        <v/>
      </c>
    </row>
    <row r="67" spans="1:6" ht="15.75" thickBot="1" x14ac:dyDescent="0.3">
      <c r="A67" s="39">
        <f>VLOOKUP(C67,СОРТИРОВКА!B68:H206,7,0)</f>
        <v>67</v>
      </c>
      <c r="B67" s="40"/>
      <c r="C67" s="41" t="s">
        <v>248</v>
      </c>
      <c r="D67" s="42" t="str">
        <f t="shared" si="4"/>
        <v/>
      </c>
      <c r="E67" s="43" t="str">
        <f t="shared" si="5"/>
        <v/>
      </c>
      <c r="F67" s="44" t="str">
        <f t="shared" si="3"/>
        <v/>
      </c>
    </row>
    <row r="68" spans="1:6" ht="15.75" thickBot="1" x14ac:dyDescent="0.3">
      <c r="A68" s="39">
        <f>VLOOKUP(C68,СОРТИРОВКА!B69:H207,7,0)</f>
        <v>68</v>
      </c>
      <c r="B68" s="40"/>
      <c r="C68" s="41" t="s">
        <v>251</v>
      </c>
      <c r="D68" s="42" t="str">
        <f t="shared" si="4"/>
        <v/>
      </c>
      <c r="E68" s="43" t="str">
        <f t="shared" si="5"/>
        <v/>
      </c>
      <c r="F68" s="44" t="str">
        <f t="shared" si="3"/>
        <v/>
      </c>
    </row>
    <row r="69" spans="1:6" ht="15.75" thickBot="1" x14ac:dyDescent="0.3">
      <c r="A69" s="39">
        <f>VLOOKUP(C69,СОРТИРОВКА!B70:H208,7,0)</f>
        <v>69</v>
      </c>
      <c r="B69" s="40"/>
      <c r="C69" s="41" t="s">
        <v>254</v>
      </c>
      <c r="D69" s="42" t="str">
        <f t="shared" si="4"/>
        <v/>
      </c>
      <c r="E69" s="43" t="str">
        <f t="shared" si="5"/>
        <v/>
      </c>
      <c r="F69" s="44" t="str">
        <f t="shared" si="3"/>
        <v/>
      </c>
    </row>
    <row r="70" spans="1:6" ht="15.75" thickBot="1" x14ac:dyDescent="0.3">
      <c r="A70" s="39">
        <f>VLOOKUP(C70,СОРТИРОВКА!B71:H209,7,0)</f>
        <v>70</v>
      </c>
      <c r="B70" s="40"/>
      <c r="C70" s="41" t="s">
        <v>256</v>
      </c>
      <c r="D70" s="42" t="str">
        <f t="shared" si="4"/>
        <v/>
      </c>
      <c r="E70" s="43" t="str">
        <f t="shared" si="5"/>
        <v/>
      </c>
      <c r="F70" s="44" t="str">
        <f t="shared" si="3"/>
        <v/>
      </c>
    </row>
    <row r="71" spans="1:6" ht="15.75" thickBot="1" x14ac:dyDescent="0.3">
      <c r="A71" s="39">
        <f>VLOOKUP(C71,СОРТИРОВКА!B72:H210,7,0)</f>
        <v>71</v>
      </c>
      <c r="B71" s="40"/>
      <c r="C71" s="41" t="s">
        <v>258</v>
      </c>
      <c r="D71" s="42" t="str">
        <f t="shared" si="4"/>
        <v/>
      </c>
      <c r="E71" s="43" t="str">
        <f t="shared" si="5"/>
        <v/>
      </c>
      <c r="F71" s="44" t="str">
        <f t="shared" si="3"/>
        <v/>
      </c>
    </row>
    <row r="72" spans="1:6" ht="15.75" thickBot="1" x14ac:dyDescent="0.3">
      <c r="A72" s="39">
        <f>VLOOKUP(C72,СОРТИРОВКА!B73:H211,7,0)</f>
        <v>72</v>
      </c>
      <c r="B72" s="40"/>
      <c r="C72" s="41" t="s">
        <v>260</v>
      </c>
      <c r="D72" s="42" t="str">
        <f t="shared" si="4"/>
        <v/>
      </c>
      <c r="E72" s="43" t="str">
        <f t="shared" si="5"/>
        <v/>
      </c>
      <c r="F72" s="44" t="str">
        <f t="shared" si="3"/>
        <v/>
      </c>
    </row>
    <row r="73" spans="1:6" ht="15.75" thickBot="1" x14ac:dyDescent="0.3">
      <c r="A73" s="39">
        <f>VLOOKUP(C73,СОРТИРОВКА!B74:H212,7,0)</f>
        <v>73</v>
      </c>
      <c r="B73" s="40"/>
      <c r="C73" s="41" t="s">
        <v>262</v>
      </c>
      <c r="D73" s="42" t="str">
        <f t="shared" si="4"/>
        <v/>
      </c>
      <c r="E73" s="43" t="str">
        <f t="shared" si="5"/>
        <v/>
      </c>
      <c r="F73" s="44" t="str">
        <f t="shared" si="3"/>
        <v/>
      </c>
    </row>
    <row r="74" spans="1:6" ht="15.75" thickBot="1" x14ac:dyDescent="0.3">
      <c r="A74" s="39">
        <f>VLOOKUP(C74,СОРТИРОВКА!B75:H213,7,0)</f>
        <v>74</v>
      </c>
      <c r="B74" s="40"/>
      <c r="C74" s="41" t="s">
        <v>265</v>
      </c>
      <c r="D74" s="42" t="str">
        <f t="shared" si="4"/>
        <v/>
      </c>
      <c r="E74" s="43" t="str">
        <f t="shared" si="5"/>
        <v/>
      </c>
      <c r="F74" s="44" t="str">
        <f t="shared" si="3"/>
        <v/>
      </c>
    </row>
    <row r="75" spans="1:6" ht="15.75" thickBot="1" x14ac:dyDescent="0.3">
      <c r="A75" s="39">
        <f>VLOOKUP(C75,СОРТИРОВКА!B76:H214,7,0)</f>
        <v>75</v>
      </c>
      <c r="B75" s="40"/>
      <c r="C75" s="41" t="s">
        <v>267</v>
      </c>
      <c r="D75" s="42" t="str">
        <f t="shared" si="4"/>
        <v/>
      </c>
      <c r="E75" s="43" t="str">
        <f t="shared" si="5"/>
        <v/>
      </c>
      <c r="F75" s="44" t="str">
        <f t="shared" si="3"/>
        <v/>
      </c>
    </row>
    <row r="76" spans="1:6" ht="15.75" thickBot="1" x14ac:dyDescent="0.3">
      <c r="A76" s="39">
        <f>VLOOKUP(C76,СОРТИРОВКА!B77:H215,7,0)</f>
        <v>76</v>
      </c>
      <c r="B76" s="40"/>
      <c r="C76" s="41" t="s">
        <v>270</v>
      </c>
      <c r="D76" s="42" t="str">
        <f t="shared" si="4"/>
        <v/>
      </c>
      <c r="E76" s="43" t="str">
        <f t="shared" si="5"/>
        <v/>
      </c>
      <c r="F76" s="44" t="str">
        <f t="shared" si="3"/>
        <v/>
      </c>
    </row>
    <row r="77" spans="1:6" ht="15.75" thickBot="1" x14ac:dyDescent="0.3">
      <c r="A77" s="39">
        <f>VLOOKUP(C77,СОРТИРОВКА!B78:H216,7,0)</f>
        <v>77</v>
      </c>
      <c r="B77" s="40"/>
      <c r="C77" s="41" t="s">
        <v>274</v>
      </c>
      <c r="D77" s="42" t="str">
        <f t="shared" si="4"/>
        <v/>
      </c>
      <c r="E77" s="43" t="str">
        <f t="shared" si="5"/>
        <v/>
      </c>
      <c r="F77" s="44" t="str">
        <f t="shared" si="3"/>
        <v/>
      </c>
    </row>
    <row r="78" spans="1:6" ht="15.75" thickBot="1" x14ac:dyDescent="0.3">
      <c r="A78" s="39">
        <f>VLOOKUP(C78,СОРТИРОВКА!B79:H217,7,0)</f>
        <v>78</v>
      </c>
      <c r="B78" s="40"/>
      <c r="C78" s="41" t="s">
        <v>277</v>
      </c>
      <c r="D78" s="42" t="str">
        <f t="shared" si="4"/>
        <v/>
      </c>
      <c r="E78" s="43" t="str">
        <f t="shared" si="5"/>
        <v/>
      </c>
      <c r="F78" s="44" t="str">
        <f t="shared" si="3"/>
        <v/>
      </c>
    </row>
    <row r="79" spans="1:6" ht="15.75" thickBot="1" x14ac:dyDescent="0.3">
      <c r="A79" s="39">
        <f>VLOOKUP(C79,СОРТИРОВКА!B80:H218,7,0)</f>
        <v>79</v>
      </c>
      <c r="B79" s="40"/>
      <c r="C79" s="41" t="s">
        <v>279</v>
      </c>
      <c r="D79" s="42" t="str">
        <f t="shared" si="4"/>
        <v/>
      </c>
      <c r="E79" s="43" t="str">
        <f t="shared" si="5"/>
        <v/>
      </c>
      <c r="F79" s="44" t="str">
        <f t="shared" si="3"/>
        <v/>
      </c>
    </row>
    <row r="80" spans="1:6" ht="15.75" thickBot="1" x14ac:dyDescent="0.3">
      <c r="A80" s="39">
        <f>VLOOKUP(C80,СОРТИРОВКА!B81:H219,7,0)</f>
        <v>80</v>
      </c>
      <c r="B80" s="40"/>
      <c r="C80" s="41" t="s">
        <v>282</v>
      </c>
      <c r="D80" s="42" t="str">
        <f t="shared" si="4"/>
        <v/>
      </c>
      <c r="E80" s="43" t="str">
        <f t="shared" si="5"/>
        <v/>
      </c>
      <c r="F80" s="44" t="str">
        <f t="shared" si="3"/>
        <v/>
      </c>
    </row>
    <row r="81" spans="1:6" ht="15.75" thickBot="1" x14ac:dyDescent="0.3">
      <c r="A81" s="39">
        <f>VLOOKUP(C81,СОРТИРОВКА!B82:H220,7,0)</f>
        <v>81</v>
      </c>
      <c r="B81" s="40"/>
      <c r="C81" s="41" t="s">
        <v>285</v>
      </c>
      <c r="D81" s="42" t="str">
        <f t="shared" si="4"/>
        <v/>
      </c>
      <c r="E81" s="43" t="str">
        <f t="shared" si="5"/>
        <v/>
      </c>
      <c r="F81" s="44" t="str">
        <f t="shared" si="3"/>
        <v/>
      </c>
    </row>
    <row r="82" spans="1:6" ht="15.75" thickBot="1" x14ac:dyDescent="0.3">
      <c r="A82" s="39">
        <f>VLOOKUP(C82,СОРТИРОВКА!B83:H221,7,0)</f>
        <v>82</v>
      </c>
      <c r="B82" s="40"/>
      <c r="C82" s="41" t="s">
        <v>288</v>
      </c>
      <c r="D82" s="42" t="str">
        <f t="shared" si="4"/>
        <v/>
      </c>
      <c r="E82" s="43" t="str">
        <f t="shared" si="5"/>
        <v/>
      </c>
      <c r="F82" s="44" t="str">
        <f t="shared" si="3"/>
        <v/>
      </c>
    </row>
    <row r="83" spans="1:6" ht="15.75" thickBot="1" x14ac:dyDescent="0.3">
      <c r="A83" s="39">
        <f>VLOOKUP(C83,СОРТИРОВКА!B84:H222,7,0)</f>
        <v>83</v>
      </c>
      <c r="B83" s="40"/>
      <c r="C83" s="41" t="s">
        <v>291</v>
      </c>
      <c r="D83" s="42" t="str">
        <f t="shared" si="4"/>
        <v/>
      </c>
      <c r="E83" s="43" t="str">
        <f t="shared" si="5"/>
        <v/>
      </c>
      <c r="F83" s="44" t="str">
        <f t="shared" si="3"/>
        <v/>
      </c>
    </row>
    <row r="84" spans="1:6" ht="15.75" thickBot="1" x14ac:dyDescent="0.3">
      <c r="A84" s="39">
        <f>VLOOKUP(C84,СОРТИРОВКА!B85:H223,7,0)</f>
        <v>84</v>
      </c>
      <c r="B84" s="40"/>
      <c r="C84" s="41" t="s">
        <v>293</v>
      </c>
      <c r="D84" s="42" t="str">
        <f t="shared" si="4"/>
        <v/>
      </c>
      <c r="E84" s="43" t="str">
        <f t="shared" si="5"/>
        <v/>
      </c>
      <c r="F84" s="44" t="str">
        <f t="shared" si="3"/>
        <v/>
      </c>
    </row>
    <row r="85" spans="1:6" ht="15.75" thickBot="1" x14ac:dyDescent="0.3">
      <c r="A85" s="39">
        <f>VLOOKUP(C85,СОРТИРОВКА!B86:H224,7,0)</f>
        <v>85</v>
      </c>
      <c r="B85" s="40"/>
      <c r="C85" s="41" t="s">
        <v>295</v>
      </c>
      <c r="D85" s="42" t="str">
        <f t="shared" si="4"/>
        <v/>
      </c>
      <c r="E85" s="43" t="str">
        <f t="shared" si="5"/>
        <v/>
      </c>
      <c r="F85" s="44" t="str">
        <f t="shared" si="3"/>
        <v/>
      </c>
    </row>
    <row r="86" spans="1:6" ht="15.75" thickBot="1" x14ac:dyDescent="0.3">
      <c r="A86" s="39">
        <f>VLOOKUP(C86,СОРТИРОВКА!B87:H225,7,0)</f>
        <v>86</v>
      </c>
      <c r="B86" s="40"/>
      <c r="C86" s="41" t="s">
        <v>297</v>
      </c>
      <c r="D86" s="42" t="str">
        <f t="shared" si="4"/>
        <v/>
      </c>
      <c r="E86" s="43" t="str">
        <f t="shared" si="5"/>
        <v/>
      </c>
      <c r="F86" s="44" t="str">
        <f t="shared" si="3"/>
        <v/>
      </c>
    </row>
    <row r="87" spans="1:6" ht="15.75" thickBot="1" x14ac:dyDescent="0.3">
      <c r="A87" s="39">
        <f>VLOOKUP(C87,СОРТИРОВКА!B88:H226,7,0)</f>
        <v>87</v>
      </c>
      <c r="B87" s="40"/>
      <c r="C87" s="41" t="s">
        <v>299</v>
      </c>
      <c r="D87" s="42" t="str">
        <f t="shared" si="4"/>
        <v/>
      </c>
      <c r="E87" s="43" t="str">
        <f t="shared" si="5"/>
        <v/>
      </c>
      <c r="F87" s="44" t="str">
        <f t="shared" si="3"/>
        <v/>
      </c>
    </row>
    <row r="88" spans="1:6" ht="15.75" thickBot="1" x14ac:dyDescent="0.3">
      <c r="A88" s="39">
        <f>VLOOKUP(C88,СОРТИРОВКА!B89:H227,7,0)</f>
        <v>88</v>
      </c>
      <c r="B88" s="40"/>
      <c r="C88" s="41" t="s">
        <v>301</v>
      </c>
      <c r="D88" s="42" t="str">
        <f t="shared" si="4"/>
        <v/>
      </c>
      <c r="E88" s="43" t="str">
        <f t="shared" si="5"/>
        <v/>
      </c>
      <c r="F88" s="44" t="str">
        <f t="shared" si="3"/>
        <v/>
      </c>
    </row>
    <row r="89" spans="1:6" ht="15.75" thickBot="1" x14ac:dyDescent="0.3">
      <c r="A89" s="39">
        <f>VLOOKUP(C89,СОРТИРОВКА!B90:H228,7,0)</f>
        <v>89</v>
      </c>
      <c r="B89" s="40"/>
      <c r="C89" s="41" t="s">
        <v>303</v>
      </c>
      <c r="D89" s="42" t="str">
        <f t="shared" si="4"/>
        <v/>
      </c>
      <c r="E89" s="43" t="str">
        <f t="shared" si="5"/>
        <v/>
      </c>
      <c r="F89" s="44" t="str">
        <f t="shared" si="3"/>
        <v/>
      </c>
    </row>
    <row r="90" spans="1:6" ht="15.75" thickBot="1" x14ac:dyDescent="0.3">
      <c r="A90" s="39">
        <f>VLOOKUP(C90,СОРТИРОВКА!B91:H229,7,0)</f>
        <v>90</v>
      </c>
      <c r="B90" s="40"/>
      <c r="C90" s="41" t="s">
        <v>305</v>
      </c>
      <c r="D90" s="42" t="str">
        <f t="shared" si="4"/>
        <v/>
      </c>
      <c r="E90" s="43" t="str">
        <f t="shared" si="5"/>
        <v/>
      </c>
      <c r="F90" s="44" t="str">
        <f t="shared" si="3"/>
        <v/>
      </c>
    </row>
    <row r="91" spans="1:6" ht="15.75" thickBot="1" x14ac:dyDescent="0.3">
      <c r="A91" s="39">
        <f>VLOOKUP(C91,СОРТИРОВКА!B92:H230,7,0)</f>
        <v>91</v>
      </c>
      <c r="B91" s="40"/>
      <c r="C91" s="41" t="s">
        <v>307</v>
      </c>
      <c r="D91" s="42" t="str">
        <f t="shared" si="4"/>
        <v/>
      </c>
      <c r="E91" s="43" t="str">
        <f t="shared" si="5"/>
        <v/>
      </c>
      <c r="F91" s="44" t="str">
        <f t="shared" si="3"/>
        <v/>
      </c>
    </row>
    <row r="92" spans="1:6" ht="15.75" thickBot="1" x14ac:dyDescent="0.3">
      <c r="A92" s="39">
        <f>VLOOKUP(C92,СОРТИРОВКА!B93:H231,7,0)</f>
        <v>92</v>
      </c>
      <c r="B92" s="40"/>
      <c r="C92" s="41" t="s">
        <v>309</v>
      </c>
      <c r="D92" s="42" t="str">
        <f t="shared" si="4"/>
        <v/>
      </c>
      <c r="E92" s="43" t="str">
        <f t="shared" si="5"/>
        <v/>
      </c>
      <c r="F92" s="44" t="str">
        <f t="shared" si="3"/>
        <v/>
      </c>
    </row>
    <row r="93" spans="1:6" ht="15.75" thickBot="1" x14ac:dyDescent="0.3">
      <c r="A93" s="39">
        <f>VLOOKUP(C93,СОРТИРОВКА!B94:H232,7,0)</f>
        <v>93</v>
      </c>
      <c r="B93" s="40"/>
      <c r="C93" s="41" t="s">
        <v>311</v>
      </c>
      <c r="D93" s="42" t="str">
        <f t="shared" si="4"/>
        <v/>
      </c>
      <c r="E93" s="43" t="str">
        <f t="shared" si="5"/>
        <v/>
      </c>
      <c r="F93" s="44" t="str">
        <f t="shared" si="3"/>
        <v/>
      </c>
    </row>
    <row r="94" spans="1:6" ht="15.75" thickBot="1" x14ac:dyDescent="0.3">
      <c r="A94" s="39">
        <f>VLOOKUP(C94,СОРТИРОВКА!B95:H233,7,0)</f>
        <v>94</v>
      </c>
      <c r="B94" s="40"/>
      <c r="C94" s="41" t="s">
        <v>313</v>
      </c>
      <c r="D94" s="42" t="str">
        <f t="shared" si="4"/>
        <v/>
      </c>
      <c r="E94" s="43" t="str">
        <f t="shared" si="5"/>
        <v/>
      </c>
      <c r="F94" s="44" t="str">
        <f t="shared" si="3"/>
        <v/>
      </c>
    </row>
    <row r="95" spans="1:6" ht="15.75" thickBot="1" x14ac:dyDescent="0.3">
      <c r="A95" s="39">
        <f>VLOOKUP(C95,СОРТИРОВКА!B96:H234,7,0)</f>
        <v>95</v>
      </c>
      <c r="B95" s="40"/>
      <c r="C95" s="41" t="s">
        <v>315</v>
      </c>
      <c r="D95" s="42" t="str">
        <f t="shared" si="4"/>
        <v/>
      </c>
      <c r="E95" s="43" t="str">
        <f t="shared" si="5"/>
        <v/>
      </c>
      <c r="F95" s="44" t="str">
        <f t="shared" si="3"/>
        <v/>
      </c>
    </row>
    <row r="96" spans="1:6" ht="15.75" thickBot="1" x14ac:dyDescent="0.3">
      <c r="A96" s="39">
        <f>VLOOKUP(C96,СОРТИРОВКА!B97:H235,7,0)</f>
        <v>96</v>
      </c>
      <c r="B96" s="40"/>
      <c r="C96" s="41" t="s">
        <v>317</v>
      </c>
      <c r="D96" s="42" t="str">
        <f t="shared" si="4"/>
        <v/>
      </c>
      <c r="E96" s="43" t="str">
        <f t="shared" si="5"/>
        <v/>
      </c>
      <c r="F96" s="44" t="str">
        <f t="shared" si="3"/>
        <v/>
      </c>
    </row>
    <row r="97" spans="1:6" ht="15.75" thickBot="1" x14ac:dyDescent="0.3">
      <c r="A97" s="39">
        <f>VLOOKUP(C97,СОРТИРОВКА!B98:H236,7,0)</f>
        <v>97</v>
      </c>
      <c r="B97" s="40"/>
      <c r="C97" s="41" t="s">
        <v>319</v>
      </c>
      <c r="D97" s="42" t="str">
        <f t="shared" si="4"/>
        <v/>
      </c>
      <c r="E97" s="43" t="str">
        <f t="shared" si="5"/>
        <v/>
      </c>
      <c r="F97" s="44" t="str">
        <f t="shared" si="3"/>
        <v/>
      </c>
    </row>
    <row r="98" spans="1:6" ht="15.75" thickBot="1" x14ac:dyDescent="0.3">
      <c r="A98" s="39">
        <f>VLOOKUP(C98,СОРТИРОВКА!B99:H237,7,0)</f>
        <v>98</v>
      </c>
      <c r="B98" s="40"/>
      <c r="C98" s="41" t="s">
        <v>321</v>
      </c>
      <c r="D98" s="42" t="str">
        <f t="shared" si="4"/>
        <v/>
      </c>
      <c r="E98" s="43" t="str">
        <f t="shared" si="5"/>
        <v/>
      </c>
      <c r="F98" s="44" t="str">
        <f t="shared" si="3"/>
        <v/>
      </c>
    </row>
    <row r="99" spans="1:6" ht="15.75" thickBot="1" x14ac:dyDescent="0.3">
      <c r="A99" s="39">
        <f>VLOOKUP(C99,СОРТИРОВКА!B100:H238,7,0)</f>
        <v>99</v>
      </c>
      <c r="B99" s="40"/>
      <c r="C99" s="41" t="s">
        <v>323</v>
      </c>
      <c r="D99" s="42" t="str">
        <f t="shared" si="4"/>
        <v/>
      </c>
      <c r="E99" s="43" t="str">
        <f t="shared" si="5"/>
        <v/>
      </c>
      <c r="F99" s="44" t="str">
        <f t="shared" si="3"/>
        <v/>
      </c>
    </row>
    <row r="100" spans="1:6" ht="15.75" thickBot="1" x14ac:dyDescent="0.3">
      <c r="A100" s="39">
        <f>VLOOKUP(C100,СОРТИРОВКА!B101:H239,7,0)</f>
        <v>100</v>
      </c>
      <c r="B100" s="40"/>
      <c r="C100" s="41" t="s">
        <v>325</v>
      </c>
      <c r="D100" s="42" t="str">
        <f t="shared" si="4"/>
        <v/>
      </c>
      <c r="E100" s="43" t="str">
        <f t="shared" si="5"/>
        <v/>
      </c>
      <c r="F100" s="44" t="str">
        <f t="shared" si="3"/>
        <v/>
      </c>
    </row>
    <row r="101" spans="1:6" ht="15.75" thickBot="1" x14ac:dyDescent="0.3">
      <c r="A101" s="39">
        <f>VLOOKUP(C101,СОРТИРОВКА!B102:H240,7,0)</f>
        <v>101</v>
      </c>
      <c r="B101" s="40"/>
      <c r="C101" s="41" t="s">
        <v>327</v>
      </c>
      <c r="D101" s="42" t="str">
        <f t="shared" si="4"/>
        <v/>
      </c>
      <c r="E101" s="43" t="str">
        <f t="shared" si="5"/>
        <v/>
      </c>
      <c r="F101" s="44" t="str">
        <f t="shared" si="3"/>
        <v/>
      </c>
    </row>
    <row r="102" spans="1:6" ht="15.75" thickBot="1" x14ac:dyDescent="0.3">
      <c r="A102" s="39">
        <f>VLOOKUP(C102,СОРТИРОВКА!B103:H241,7,0)</f>
        <v>102</v>
      </c>
      <c r="B102" s="40"/>
      <c r="C102" s="41" t="s">
        <v>330</v>
      </c>
      <c r="D102" s="42" t="str">
        <f t="shared" si="4"/>
        <v/>
      </c>
      <c r="E102" s="43" t="str">
        <f t="shared" si="5"/>
        <v/>
      </c>
      <c r="F102" s="44" t="str">
        <f t="shared" si="3"/>
        <v/>
      </c>
    </row>
    <row r="103" spans="1:6" ht="15.75" thickBot="1" x14ac:dyDescent="0.3">
      <c r="A103" s="39">
        <f>VLOOKUP(C103,СОРТИРОВКА!B104:H242,7,0)</f>
        <v>103</v>
      </c>
      <c r="B103" s="40"/>
      <c r="C103" s="41" t="s">
        <v>333</v>
      </c>
      <c r="D103" s="42" t="str">
        <f t="shared" si="4"/>
        <v/>
      </c>
      <c r="E103" s="43" t="str">
        <f t="shared" si="5"/>
        <v/>
      </c>
      <c r="F103" s="44" t="str">
        <f t="shared" si="3"/>
        <v/>
      </c>
    </row>
    <row r="104" spans="1:6" ht="15.75" thickBot="1" x14ac:dyDescent="0.3">
      <c r="A104" s="39">
        <f>VLOOKUP(C104,СОРТИРОВКА!B105:H243,7,0)</f>
        <v>104</v>
      </c>
      <c r="B104" s="40"/>
      <c r="C104" s="41" t="s">
        <v>336</v>
      </c>
      <c r="D104" s="42" t="str">
        <f t="shared" si="4"/>
        <v/>
      </c>
      <c r="E104" s="43" t="str">
        <f t="shared" si="5"/>
        <v/>
      </c>
      <c r="F104" s="44" t="str">
        <f t="shared" si="3"/>
        <v/>
      </c>
    </row>
    <row r="105" spans="1:6" ht="15.75" thickBot="1" x14ac:dyDescent="0.3">
      <c r="A105" s="39">
        <f>VLOOKUP(C105,СОРТИРОВКА!B106:H244,7,0)</f>
        <v>105</v>
      </c>
      <c r="B105" s="40"/>
      <c r="C105" s="41" t="s">
        <v>340</v>
      </c>
      <c r="D105" s="42" t="str">
        <f t="shared" si="4"/>
        <v/>
      </c>
      <c r="E105" s="43" t="str">
        <f t="shared" si="5"/>
        <v/>
      </c>
      <c r="F105" s="44" t="str">
        <f t="shared" si="3"/>
        <v/>
      </c>
    </row>
    <row r="106" spans="1:6" ht="15.75" thickBot="1" x14ac:dyDescent="0.3">
      <c r="A106" s="39">
        <f>VLOOKUP(C106,СОРТИРОВКА!B107:H245,7,0)</f>
        <v>106</v>
      </c>
      <c r="B106" s="40"/>
      <c r="C106" s="41" t="s">
        <v>343</v>
      </c>
      <c r="D106" s="42" t="str">
        <f t="shared" si="4"/>
        <v/>
      </c>
      <c r="E106" s="43" t="str">
        <f t="shared" si="5"/>
        <v/>
      </c>
      <c r="F106" s="44" t="str">
        <f t="shared" si="3"/>
        <v/>
      </c>
    </row>
    <row r="107" spans="1:6" ht="15.75" thickBot="1" x14ac:dyDescent="0.3">
      <c r="A107" s="39">
        <f>VLOOKUP(C107,СОРТИРОВКА!B108:H246,7,0)</f>
        <v>107</v>
      </c>
      <c r="B107" s="40"/>
      <c r="C107" s="41" t="s">
        <v>346</v>
      </c>
      <c r="D107" s="42" t="str">
        <f t="shared" si="4"/>
        <v/>
      </c>
      <c r="E107" s="43" t="str">
        <f t="shared" si="5"/>
        <v/>
      </c>
      <c r="F107" s="44" t="str">
        <f t="shared" si="3"/>
        <v/>
      </c>
    </row>
    <row r="108" spans="1:6" ht="15.75" thickBot="1" x14ac:dyDescent="0.3">
      <c r="A108" s="39">
        <f>VLOOKUP(C108,СОРТИРОВКА!B109:H247,7,0)</f>
        <v>108</v>
      </c>
      <c r="B108" s="40"/>
      <c r="C108" s="41" t="s">
        <v>349</v>
      </c>
      <c r="D108" s="42" t="str">
        <f t="shared" si="4"/>
        <v/>
      </c>
      <c r="E108" s="43" t="str">
        <f t="shared" si="5"/>
        <v/>
      </c>
      <c r="F108" s="44" t="str">
        <f t="shared" si="3"/>
        <v/>
      </c>
    </row>
    <row r="109" spans="1:6" ht="15.75" thickBot="1" x14ac:dyDescent="0.3">
      <c r="A109" s="39">
        <f>VLOOKUP(C109,СОРТИРОВКА!B110:H248,7,0)</f>
        <v>109</v>
      </c>
      <c r="B109" s="40"/>
      <c r="C109" s="41" t="s">
        <v>352</v>
      </c>
      <c r="D109" s="42" t="str">
        <f t="shared" si="4"/>
        <v/>
      </c>
      <c r="E109" s="43" t="str">
        <f t="shared" si="5"/>
        <v/>
      </c>
      <c r="F109" s="44" t="str">
        <f t="shared" si="3"/>
        <v/>
      </c>
    </row>
    <row r="110" spans="1:6" ht="15.75" thickBot="1" x14ac:dyDescent="0.3">
      <c r="A110" s="39">
        <f>VLOOKUP(C110,СОРТИРОВКА!B111:H249,7,0)</f>
        <v>110</v>
      </c>
      <c r="B110" s="40"/>
      <c r="C110" s="41" t="s">
        <v>354</v>
      </c>
      <c r="D110" s="42" t="str">
        <f t="shared" si="4"/>
        <v/>
      </c>
      <c r="E110" s="43" t="str">
        <f t="shared" si="5"/>
        <v/>
      </c>
      <c r="F110" s="44" t="str">
        <f t="shared" si="3"/>
        <v/>
      </c>
    </row>
    <row r="111" spans="1:6" ht="15.75" thickBot="1" x14ac:dyDescent="0.3">
      <c r="A111" s="39">
        <f>VLOOKUP(C111,СОРТИРОВКА!B112:H250,7,0)</f>
        <v>111</v>
      </c>
      <c r="B111" s="40"/>
      <c r="C111" s="41" t="s">
        <v>357</v>
      </c>
      <c r="D111" s="42" t="str">
        <f t="shared" si="4"/>
        <v/>
      </c>
      <c r="E111" s="43" t="str">
        <f t="shared" si="5"/>
        <v/>
      </c>
      <c r="F111" s="44" t="str">
        <f t="shared" si="3"/>
        <v/>
      </c>
    </row>
    <row r="112" spans="1:6" ht="15.75" thickBot="1" x14ac:dyDescent="0.3">
      <c r="A112" s="39">
        <f>VLOOKUP(C112,СОРТИРОВКА!B113:H251,7,0)</f>
        <v>112</v>
      </c>
      <c r="B112" s="40"/>
      <c r="C112" s="41" t="s">
        <v>360</v>
      </c>
      <c r="D112" s="42" t="str">
        <f t="shared" si="4"/>
        <v/>
      </c>
      <c r="E112" s="43" t="str">
        <f t="shared" si="5"/>
        <v/>
      </c>
      <c r="F112" s="44" t="str">
        <f t="shared" si="3"/>
        <v/>
      </c>
    </row>
    <row r="113" spans="1:6" ht="15.75" thickBot="1" x14ac:dyDescent="0.3">
      <c r="A113" s="39">
        <f>VLOOKUP(C113,СОРТИРОВКА!B114:H252,7,0)</f>
        <v>113</v>
      </c>
      <c r="B113" s="40"/>
      <c r="C113" s="41" t="s">
        <v>363</v>
      </c>
      <c r="D113" s="42" t="str">
        <f t="shared" si="4"/>
        <v/>
      </c>
      <c r="E113" s="43" t="str">
        <f t="shared" si="5"/>
        <v/>
      </c>
      <c r="F113" s="44" t="str">
        <f t="shared" si="3"/>
        <v/>
      </c>
    </row>
    <row r="114" spans="1:6" ht="15.75" thickBot="1" x14ac:dyDescent="0.3">
      <c r="A114" s="39">
        <f>VLOOKUP(C114,СОРТИРОВКА!B115:H253,7,0)</f>
        <v>114</v>
      </c>
      <c r="B114" s="40"/>
      <c r="C114" s="41" t="s">
        <v>366</v>
      </c>
      <c r="D114" s="42" t="str">
        <f t="shared" si="4"/>
        <v/>
      </c>
      <c r="E114" s="43" t="str">
        <f t="shared" si="5"/>
        <v/>
      </c>
      <c r="F114" s="44" t="str">
        <f t="shared" si="3"/>
        <v/>
      </c>
    </row>
    <row r="115" spans="1:6" ht="15.75" thickBot="1" x14ac:dyDescent="0.3">
      <c r="A115" s="39">
        <f>VLOOKUP(C115,СОРТИРОВКА!B116:H254,7,0)</f>
        <v>115</v>
      </c>
      <c r="B115" s="40"/>
      <c r="C115" s="41" t="s">
        <v>372</v>
      </c>
      <c r="D115" s="42" t="str">
        <f t="shared" si="4"/>
        <v/>
      </c>
      <c r="E115" s="43" t="str">
        <f t="shared" si="5"/>
        <v/>
      </c>
      <c r="F115" s="44" t="str">
        <f t="shared" si="3"/>
        <v/>
      </c>
    </row>
    <row r="116" spans="1:6" ht="15.75" thickBot="1" x14ac:dyDescent="0.3">
      <c r="A116" s="39">
        <f>VLOOKUP(C116,СОРТИРОВКА!B117:H255,7,0)</f>
        <v>116</v>
      </c>
      <c r="B116" s="40"/>
      <c r="C116" s="41" t="s">
        <v>375</v>
      </c>
      <c r="D116" s="42" t="str">
        <f t="shared" si="4"/>
        <v/>
      </c>
      <c r="E116" s="43" t="str">
        <f t="shared" si="5"/>
        <v/>
      </c>
      <c r="F116" s="44" t="str">
        <f t="shared" si="3"/>
        <v/>
      </c>
    </row>
    <row r="117" spans="1:6" ht="15.75" thickBot="1" x14ac:dyDescent="0.3">
      <c r="A117" s="39">
        <f>VLOOKUP(C117,СОРТИРОВКА!B118:H256,7,0)</f>
        <v>117</v>
      </c>
      <c r="B117" s="40"/>
      <c r="C117" s="41" t="s">
        <v>378</v>
      </c>
      <c r="D117" s="42" t="str">
        <f t="shared" si="4"/>
        <v/>
      </c>
      <c r="E117" s="43" t="str">
        <f t="shared" si="5"/>
        <v/>
      </c>
      <c r="F117" s="44" t="str">
        <f t="shared" si="3"/>
        <v/>
      </c>
    </row>
    <row r="118" spans="1:6" ht="15.75" thickBot="1" x14ac:dyDescent="0.3">
      <c r="A118" s="39">
        <f>VLOOKUP(C118,СОРТИРОВКА!B119:H257,7,0)</f>
        <v>118</v>
      </c>
      <c r="B118" s="40"/>
      <c r="C118" s="41" t="s">
        <v>381</v>
      </c>
      <c r="D118" s="42" t="str">
        <f t="shared" si="4"/>
        <v/>
      </c>
      <c r="E118" s="43" t="str">
        <f t="shared" si="5"/>
        <v/>
      </c>
      <c r="F118" s="44" t="str">
        <f t="shared" si="3"/>
        <v/>
      </c>
    </row>
    <row r="119" spans="1:6" ht="15.75" thickBot="1" x14ac:dyDescent="0.3">
      <c r="A119" s="39">
        <f>VLOOKUP(C119,СОРТИРОВКА!B120:H258,7,0)</f>
        <v>119</v>
      </c>
      <c r="B119" s="40"/>
      <c r="C119" s="41" t="s">
        <v>385</v>
      </c>
      <c r="D119" s="42" t="str">
        <f t="shared" si="4"/>
        <v/>
      </c>
      <c r="E119" s="43" t="str">
        <f t="shared" si="5"/>
        <v/>
      </c>
      <c r="F119" s="44" t="str">
        <f t="shared" si="3"/>
        <v/>
      </c>
    </row>
    <row r="120" spans="1:6" ht="15.75" thickBot="1" x14ac:dyDescent="0.3">
      <c r="A120" s="39">
        <f>VLOOKUP(C120,СОРТИРОВКА!B121:H259,7,0)</f>
        <v>120</v>
      </c>
      <c r="B120" s="40"/>
      <c r="C120" s="41" t="s">
        <v>389</v>
      </c>
      <c r="D120" s="42" t="str">
        <f t="shared" si="4"/>
        <v/>
      </c>
      <c r="E120" s="43" t="str">
        <f t="shared" si="5"/>
        <v/>
      </c>
      <c r="F120" s="44" t="str">
        <f t="shared" si="3"/>
        <v/>
      </c>
    </row>
    <row r="121" spans="1:6" ht="15.75" thickBot="1" x14ac:dyDescent="0.3">
      <c r="A121" s="39">
        <f>VLOOKUP(C121,СОРТИРОВКА!B122:H260,7,0)</f>
        <v>121</v>
      </c>
      <c r="B121" s="40"/>
      <c r="C121" s="41" t="s">
        <v>393</v>
      </c>
      <c r="D121" s="42" t="str">
        <f t="shared" si="4"/>
        <v/>
      </c>
      <c r="E121" s="43" t="str">
        <f t="shared" si="5"/>
        <v/>
      </c>
      <c r="F121" s="44" t="str">
        <f t="shared" si="3"/>
        <v/>
      </c>
    </row>
    <row r="122" spans="1:6" ht="15.75" thickBot="1" x14ac:dyDescent="0.3">
      <c r="A122" s="39">
        <f>VLOOKUP(C122,СОРТИРОВКА!B123:H261,7,0)</f>
        <v>122</v>
      </c>
      <c r="B122" s="40"/>
      <c r="C122" s="41" t="s">
        <v>397</v>
      </c>
      <c r="D122" s="42" t="str">
        <f t="shared" si="4"/>
        <v/>
      </c>
      <c r="E122" s="43" t="str">
        <f t="shared" si="5"/>
        <v/>
      </c>
      <c r="F122" s="44" t="str">
        <f t="shared" si="3"/>
        <v/>
      </c>
    </row>
    <row r="123" spans="1:6" ht="15.75" thickBot="1" x14ac:dyDescent="0.3">
      <c r="A123" s="39">
        <f>VLOOKUP(C123,СОРТИРОВКА!B124:H262,7,0)</f>
        <v>123</v>
      </c>
      <c r="B123" s="40"/>
      <c r="C123" s="41" t="s">
        <v>401</v>
      </c>
      <c r="D123" s="42" t="str">
        <f t="shared" si="4"/>
        <v/>
      </c>
      <c r="E123" s="43" t="str">
        <f t="shared" si="5"/>
        <v/>
      </c>
      <c r="F123" s="44" t="str">
        <f t="shared" si="3"/>
        <v/>
      </c>
    </row>
    <row r="124" spans="1:6" ht="15.75" thickBot="1" x14ac:dyDescent="0.3">
      <c r="A124" s="39">
        <f>VLOOKUP(C124,СОРТИРОВКА!B125:H263,7,0)</f>
        <v>124</v>
      </c>
      <c r="B124" s="40"/>
      <c r="C124" s="41" t="s">
        <v>405</v>
      </c>
      <c r="D124" s="42" t="str">
        <f t="shared" si="4"/>
        <v/>
      </c>
      <c r="E124" s="43" t="str">
        <f t="shared" si="5"/>
        <v/>
      </c>
      <c r="F124" s="44" t="str">
        <f t="shared" si="3"/>
        <v/>
      </c>
    </row>
    <row r="125" spans="1:6" ht="15.75" thickBot="1" x14ac:dyDescent="0.3">
      <c r="A125" s="39">
        <f>VLOOKUP(C125,СОРТИРОВКА!B126:H264,7,0)</f>
        <v>125</v>
      </c>
      <c r="B125" s="40"/>
      <c r="C125" s="41" t="s">
        <v>409</v>
      </c>
      <c r="D125" s="42" t="str">
        <f t="shared" si="4"/>
        <v/>
      </c>
      <c r="E125" s="43" t="str">
        <f t="shared" si="5"/>
        <v/>
      </c>
      <c r="F125" s="44" t="str">
        <f t="shared" si="3"/>
        <v/>
      </c>
    </row>
    <row r="126" spans="1:6" ht="15.75" thickBot="1" x14ac:dyDescent="0.3">
      <c r="A126" s="39">
        <f>VLOOKUP(C126,СОРТИРОВКА!B127:H265,7,0)</f>
        <v>126</v>
      </c>
      <c r="B126" s="40"/>
      <c r="C126" s="41" t="s">
        <v>413</v>
      </c>
      <c r="D126" s="42" t="str">
        <f t="shared" si="4"/>
        <v/>
      </c>
      <c r="E126" s="43" t="str">
        <f t="shared" si="5"/>
        <v/>
      </c>
      <c r="F126" s="44" t="str">
        <f t="shared" si="3"/>
        <v/>
      </c>
    </row>
    <row r="127" spans="1:6" ht="15.75" thickBot="1" x14ac:dyDescent="0.3">
      <c r="A127" s="39">
        <f>VLOOKUP(C127,СОРТИРОВКА!B128:H266,7,0)</f>
        <v>127</v>
      </c>
      <c r="B127" s="40"/>
      <c r="C127" s="41" t="s">
        <v>417</v>
      </c>
      <c r="D127" s="42" t="str">
        <f t="shared" si="4"/>
        <v/>
      </c>
      <c r="E127" s="43" t="str">
        <f t="shared" si="5"/>
        <v/>
      </c>
      <c r="F127" s="44" t="str">
        <f t="shared" si="3"/>
        <v/>
      </c>
    </row>
    <row r="128" spans="1:6" ht="15.75" thickBot="1" x14ac:dyDescent="0.3">
      <c r="A128" s="39">
        <f>VLOOKUP(C128,СОРТИРОВКА!B129:H267,7,0)</f>
        <v>128</v>
      </c>
      <c r="B128" s="40"/>
      <c r="C128" s="41" t="s">
        <v>421</v>
      </c>
      <c r="D128" s="42" t="str">
        <f t="shared" si="4"/>
        <v/>
      </c>
      <c r="E128" s="43" t="str">
        <f t="shared" si="5"/>
        <v/>
      </c>
      <c r="F128" s="44" t="str">
        <f t="shared" si="3"/>
        <v/>
      </c>
    </row>
    <row r="129" spans="1:6" ht="15.75" thickBot="1" x14ac:dyDescent="0.3">
      <c r="A129" s="39">
        <f>VLOOKUP(C129,СОРТИРОВКА!B130:H268,7,0)</f>
        <v>129</v>
      </c>
      <c r="B129" s="40"/>
      <c r="C129" s="41" t="s">
        <v>425</v>
      </c>
      <c r="D129" s="42" t="str">
        <f t="shared" si="4"/>
        <v/>
      </c>
      <c r="E129" s="43" t="str">
        <f t="shared" si="5"/>
        <v/>
      </c>
      <c r="F129" s="44" t="str">
        <f t="shared" ref="F129:F139" si="6">IF(D129&lt;&gt;"",E129*D129,"")</f>
        <v/>
      </c>
    </row>
    <row r="130" spans="1:6" ht="15.75" thickBot="1" x14ac:dyDescent="0.3">
      <c r="A130" s="39">
        <f>VLOOKUP(C130,СОРТИРОВКА!B131:H269,7,0)</f>
        <v>130</v>
      </c>
      <c r="B130" s="40"/>
      <c r="C130" s="41" t="s">
        <v>429</v>
      </c>
      <c r="D130" s="42" t="str">
        <f t="shared" ref="D130:D139" si="7">IF(K145&gt;0,K145,"")</f>
        <v/>
      </c>
      <c r="E130" s="43" t="str">
        <f t="shared" ref="E130:E139" si="8">IF(L145="уточняйте",0,IF(K145&gt;0,L145,""))</f>
        <v/>
      </c>
      <c r="F130" s="44" t="str">
        <f t="shared" si="6"/>
        <v/>
      </c>
    </row>
    <row r="131" spans="1:6" ht="15.75" thickBot="1" x14ac:dyDescent="0.3">
      <c r="A131" s="39">
        <f>VLOOKUP(C131,СОРТИРОВКА!B132:H270,7,0)</f>
        <v>131</v>
      </c>
      <c r="B131" s="40"/>
      <c r="C131" s="41" t="s">
        <v>433</v>
      </c>
      <c r="D131" s="42" t="str">
        <f t="shared" si="7"/>
        <v/>
      </c>
      <c r="E131" s="43" t="str">
        <f t="shared" si="8"/>
        <v/>
      </c>
      <c r="F131" s="44" t="str">
        <f t="shared" si="6"/>
        <v/>
      </c>
    </row>
    <row r="132" spans="1:6" ht="15.75" thickBot="1" x14ac:dyDescent="0.3">
      <c r="A132" s="39">
        <f>VLOOKUP(C132,СОРТИРОВКА!B133:H271,7,0)</f>
        <v>132</v>
      </c>
      <c r="B132" s="40"/>
      <c r="C132" s="41" t="s">
        <v>438</v>
      </c>
      <c r="D132" s="42" t="str">
        <f t="shared" si="7"/>
        <v/>
      </c>
      <c r="E132" s="43" t="str">
        <f t="shared" si="8"/>
        <v/>
      </c>
      <c r="F132" s="44" t="str">
        <f t="shared" si="6"/>
        <v/>
      </c>
    </row>
    <row r="133" spans="1:6" ht="15.75" thickBot="1" x14ac:dyDescent="0.3">
      <c r="A133" s="39">
        <f>VLOOKUP(C133,СОРТИРОВКА!B134:H272,7,0)</f>
        <v>133</v>
      </c>
      <c r="B133" s="40"/>
      <c r="C133" s="41" t="s">
        <v>442</v>
      </c>
      <c r="D133" s="42" t="str">
        <f t="shared" si="7"/>
        <v/>
      </c>
      <c r="E133" s="43" t="str">
        <f t="shared" si="8"/>
        <v/>
      </c>
      <c r="F133" s="44" t="str">
        <f t="shared" si="6"/>
        <v/>
      </c>
    </row>
    <row r="134" spans="1:6" ht="15.75" thickBot="1" x14ac:dyDescent="0.3">
      <c r="A134" s="39">
        <f>VLOOKUP(C134,СОРТИРОВКА!B135:H273,7,0)</f>
        <v>134</v>
      </c>
      <c r="B134" s="40"/>
      <c r="C134" s="41" t="s">
        <v>446</v>
      </c>
      <c r="D134" s="42" t="str">
        <f t="shared" si="7"/>
        <v/>
      </c>
      <c r="E134" s="43" t="str">
        <f t="shared" si="8"/>
        <v/>
      </c>
      <c r="F134" s="44" t="str">
        <f t="shared" si="6"/>
        <v/>
      </c>
    </row>
    <row r="135" spans="1:6" ht="15.75" thickBot="1" x14ac:dyDescent="0.3">
      <c r="A135" s="39">
        <f>VLOOKUP(C135,СОРТИРОВКА!B136:H274,7,0)</f>
        <v>135</v>
      </c>
      <c r="B135" s="40"/>
      <c r="C135" s="41" t="s">
        <v>449</v>
      </c>
      <c r="D135" s="42" t="str">
        <f t="shared" si="7"/>
        <v/>
      </c>
      <c r="E135" s="43" t="str">
        <f t="shared" si="8"/>
        <v/>
      </c>
      <c r="F135" s="44" t="str">
        <f t="shared" si="6"/>
        <v/>
      </c>
    </row>
    <row r="136" spans="1:6" ht="15.75" thickBot="1" x14ac:dyDescent="0.3">
      <c r="A136" s="39">
        <f>VLOOKUP(C136,СОРТИРОВКА!B137:H275,7,0)</f>
        <v>136</v>
      </c>
      <c r="B136" s="40"/>
      <c r="C136" s="41" t="s">
        <v>452</v>
      </c>
      <c r="D136" s="42" t="str">
        <f t="shared" si="7"/>
        <v/>
      </c>
      <c r="E136" s="43" t="str">
        <f t="shared" si="8"/>
        <v/>
      </c>
      <c r="F136" s="44" t="str">
        <f t="shared" si="6"/>
        <v/>
      </c>
    </row>
    <row r="137" spans="1:6" ht="15.75" thickBot="1" x14ac:dyDescent="0.3">
      <c r="A137" s="39">
        <f>VLOOKUP(C137,СОРТИРОВКА!B138:H276,7,0)</f>
        <v>137</v>
      </c>
      <c r="B137" s="40"/>
      <c r="C137" s="41" t="s">
        <v>456</v>
      </c>
      <c r="D137" s="42" t="str">
        <f t="shared" si="7"/>
        <v/>
      </c>
      <c r="E137" s="43" t="str">
        <f t="shared" si="8"/>
        <v/>
      </c>
      <c r="F137" s="44" t="str">
        <f t="shared" si="6"/>
        <v/>
      </c>
    </row>
    <row r="138" spans="1:6" ht="15.75" thickBot="1" x14ac:dyDescent="0.3">
      <c r="A138" s="39">
        <f>VLOOKUP(C138,СОРТИРОВКА!B139:H277,7,0)</f>
        <v>138</v>
      </c>
      <c r="B138" s="40"/>
      <c r="C138" s="41" t="s">
        <v>460</v>
      </c>
      <c r="D138" s="42" t="str">
        <f t="shared" si="7"/>
        <v/>
      </c>
      <c r="E138" s="43" t="str">
        <f t="shared" si="8"/>
        <v/>
      </c>
      <c r="F138" s="44" t="str">
        <f t="shared" si="6"/>
        <v/>
      </c>
    </row>
    <row r="139" spans="1:6" x14ac:dyDescent="0.25">
      <c r="A139" s="39">
        <f>VLOOKUP(C139,СОРТИРОВКА!B140:H278,7,0)</f>
        <v>139</v>
      </c>
      <c r="B139" s="40"/>
      <c r="C139" s="41" t="s">
        <v>463</v>
      </c>
      <c r="D139" s="42" t="str">
        <f t="shared" si="7"/>
        <v/>
      </c>
      <c r="E139" s="43" t="str">
        <f t="shared" si="8"/>
        <v/>
      </c>
      <c r="F139" s="44" t="str">
        <f t="shared" si="6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O140"/>
  <sheetViews>
    <sheetView workbookViewId="0">
      <selection activeCell="B1" sqref="B1:F1"/>
    </sheetView>
  </sheetViews>
  <sheetFormatPr defaultColWidth="16.42578125" defaultRowHeight="18.75" x14ac:dyDescent="0.25"/>
  <cols>
    <col min="1" max="1" width="16.42578125" style="10"/>
    <col min="2" max="2" width="44.5703125" style="38" customWidth="1"/>
    <col min="3" max="3" width="16.42578125" style="18"/>
    <col min="4" max="4" width="20" style="10" customWidth="1"/>
    <col min="5" max="7" width="16.42578125" style="10"/>
    <col min="8" max="8" width="16.42578125" style="23"/>
    <col min="9" max="9" width="16.42578125" style="10"/>
    <col min="10" max="12" width="16.42578125" style="19"/>
    <col min="13" max="13" width="16.42578125" style="20"/>
    <col min="14" max="16384" width="16.42578125" style="10"/>
  </cols>
  <sheetData>
    <row r="1" spans="1:15" ht="58.5" thickTop="1" thickBot="1" x14ac:dyDescent="0.3">
      <c r="A1" s="1" t="s">
        <v>0</v>
      </c>
      <c r="B1" s="24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1" t="s">
        <v>7</v>
      </c>
      <c r="I1" s="2" t="s">
        <v>8</v>
      </c>
      <c r="J1" s="4" t="s">
        <v>9</v>
      </c>
      <c r="K1" s="5" t="s">
        <v>10</v>
      </c>
      <c r="L1" s="6" t="s">
        <v>11</v>
      </c>
      <c r="M1" s="7" t="s">
        <v>12</v>
      </c>
      <c r="N1" s="8" t="s">
        <v>13</v>
      </c>
      <c r="O1" s="9" t="s">
        <v>14</v>
      </c>
    </row>
    <row r="2" spans="1:15" ht="29.25" thickBot="1" x14ac:dyDescent="0.3">
      <c r="A2" s="11">
        <v>1005</v>
      </c>
      <c r="B2" s="25" t="s">
        <v>15</v>
      </c>
      <c r="C2" s="12" t="s">
        <v>16</v>
      </c>
      <c r="D2" s="13" t="s">
        <v>17</v>
      </c>
      <c r="E2" s="13" t="s">
        <v>18</v>
      </c>
      <c r="F2" s="13" t="s">
        <v>19</v>
      </c>
      <c r="G2" s="13">
        <v>0.03</v>
      </c>
      <c r="H2" s="22">
        <v>1</v>
      </c>
      <c r="I2" s="13" t="s">
        <v>20</v>
      </c>
      <c r="J2" s="14">
        <v>0</v>
      </c>
      <c r="K2" s="14">
        <v>0</v>
      </c>
      <c r="L2" s="15">
        <v>24</v>
      </c>
      <c r="M2" s="16">
        <v>27</v>
      </c>
      <c r="N2" s="17" t="s">
        <v>21</v>
      </c>
      <c r="O2" s="17" t="s">
        <v>21</v>
      </c>
    </row>
    <row r="3" spans="1:15" ht="29.25" thickBot="1" x14ac:dyDescent="0.3">
      <c r="A3" s="11">
        <v>1015</v>
      </c>
      <c r="B3" s="25" t="s">
        <v>22</v>
      </c>
      <c r="C3" s="12" t="s">
        <v>16</v>
      </c>
      <c r="D3" s="13" t="s">
        <v>23</v>
      </c>
      <c r="E3" s="13" t="s">
        <v>24</v>
      </c>
      <c r="F3" s="13" t="s">
        <v>25</v>
      </c>
      <c r="G3" s="13">
        <v>0.09</v>
      </c>
      <c r="H3" s="22">
        <v>2</v>
      </c>
      <c r="I3" s="13" t="s">
        <v>20</v>
      </c>
      <c r="J3" s="14">
        <v>1</v>
      </c>
      <c r="K3" s="14">
        <v>0</v>
      </c>
      <c r="L3" s="15" t="s">
        <v>26</v>
      </c>
      <c r="M3" s="16" t="s">
        <v>21</v>
      </c>
      <c r="N3" s="17" t="s">
        <v>21</v>
      </c>
      <c r="O3" s="17" t="s">
        <v>21</v>
      </c>
    </row>
    <row r="4" spans="1:15" ht="29.25" thickBot="1" x14ac:dyDescent="0.3">
      <c r="A4" s="11">
        <v>1020</v>
      </c>
      <c r="B4" s="25" t="s">
        <v>27</v>
      </c>
      <c r="C4" s="12" t="s">
        <v>16</v>
      </c>
      <c r="D4" s="13" t="s">
        <v>28</v>
      </c>
      <c r="E4" s="13" t="s">
        <v>18</v>
      </c>
      <c r="F4" s="13" t="s">
        <v>29</v>
      </c>
      <c r="G4" s="13">
        <v>0.05</v>
      </c>
      <c r="H4" s="22">
        <v>3</v>
      </c>
      <c r="I4" s="13" t="s">
        <v>20</v>
      </c>
      <c r="J4" s="14">
        <v>0</v>
      </c>
      <c r="K4" s="14">
        <v>0</v>
      </c>
      <c r="L4" s="15">
        <v>18</v>
      </c>
      <c r="M4" s="16">
        <v>20</v>
      </c>
      <c r="N4" s="17" t="s">
        <v>21</v>
      </c>
      <c r="O4" s="17" t="s">
        <v>21</v>
      </c>
    </row>
    <row r="5" spans="1:15" ht="29.25" thickBot="1" x14ac:dyDescent="0.3">
      <c r="A5" s="11">
        <v>1025</v>
      </c>
      <c r="B5" s="25" t="s">
        <v>30</v>
      </c>
      <c r="C5" s="12" t="s">
        <v>16</v>
      </c>
      <c r="D5" s="13" t="s">
        <v>31</v>
      </c>
      <c r="E5" s="13" t="s">
        <v>18</v>
      </c>
      <c r="F5" s="13" t="s">
        <v>32</v>
      </c>
      <c r="G5" s="13">
        <v>0.13</v>
      </c>
      <c r="H5" s="22">
        <v>4</v>
      </c>
      <c r="I5" s="13" t="s">
        <v>20</v>
      </c>
      <c r="J5" s="14">
        <v>0</v>
      </c>
      <c r="K5" s="14">
        <v>0</v>
      </c>
      <c r="L5" s="15">
        <v>16</v>
      </c>
      <c r="M5" s="16">
        <v>18</v>
      </c>
      <c r="N5" s="17" t="s">
        <v>21</v>
      </c>
      <c r="O5" s="17" t="s">
        <v>21</v>
      </c>
    </row>
    <row r="6" spans="1:15" ht="29.25" thickBot="1" x14ac:dyDescent="0.3">
      <c r="A6" s="11">
        <v>1030</v>
      </c>
      <c r="B6" s="25" t="s">
        <v>33</v>
      </c>
      <c r="C6" s="12" t="s">
        <v>16</v>
      </c>
      <c r="D6" s="13" t="s">
        <v>34</v>
      </c>
      <c r="E6" s="13" t="s">
        <v>24</v>
      </c>
      <c r="F6" s="13" t="s">
        <v>35</v>
      </c>
      <c r="G6" s="13">
        <v>0.18</v>
      </c>
      <c r="H6" s="22">
        <v>5</v>
      </c>
      <c r="I6" s="13" t="s">
        <v>20</v>
      </c>
      <c r="J6" s="14">
        <v>0</v>
      </c>
      <c r="K6" s="14">
        <v>0</v>
      </c>
      <c r="L6" s="15">
        <v>18</v>
      </c>
      <c r="M6" s="16">
        <v>20</v>
      </c>
      <c r="N6" s="17" t="s">
        <v>21</v>
      </c>
      <c r="O6" s="17" t="s">
        <v>21</v>
      </c>
    </row>
    <row r="7" spans="1:15" ht="29.25" thickBot="1" x14ac:dyDescent="0.3">
      <c r="A7" s="11">
        <v>1035</v>
      </c>
      <c r="B7" s="25" t="s">
        <v>36</v>
      </c>
      <c r="C7" s="12" t="s">
        <v>16</v>
      </c>
      <c r="D7" s="13" t="s">
        <v>37</v>
      </c>
      <c r="E7" s="13" t="s">
        <v>24</v>
      </c>
      <c r="F7" s="13" t="s">
        <v>38</v>
      </c>
      <c r="G7" s="13">
        <v>0.2</v>
      </c>
      <c r="H7" s="22">
        <v>6</v>
      </c>
      <c r="I7" s="13" t="s">
        <v>20</v>
      </c>
      <c r="J7" s="14">
        <v>0</v>
      </c>
      <c r="K7" s="14">
        <v>0</v>
      </c>
      <c r="L7" s="15">
        <v>20</v>
      </c>
      <c r="M7" s="16">
        <v>22</v>
      </c>
      <c r="N7" s="17" t="s">
        <v>21</v>
      </c>
      <c r="O7" s="17" t="s">
        <v>21</v>
      </c>
    </row>
    <row r="8" spans="1:15" ht="29.25" thickBot="1" x14ac:dyDescent="0.3">
      <c r="A8" s="11">
        <v>1040</v>
      </c>
      <c r="B8" s="25" t="s">
        <v>39</v>
      </c>
      <c r="C8" s="12" t="s">
        <v>16</v>
      </c>
      <c r="D8" s="13" t="s">
        <v>40</v>
      </c>
      <c r="E8" s="13" t="s">
        <v>24</v>
      </c>
      <c r="F8" s="13" t="s">
        <v>41</v>
      </c>
      <c r="G8" s="13">
        <v>0.38</v>
      </c>
      <c r="H8" s="22">
        <v>7</v>
      </c>
      <c r="I8" s="13" t="s">
        <v>20</v>
      </c>
      <c r="J8" s="14">
        <v>0</v>
      </c>
      <c r="K8" s="14">
        <v>0</v>
      </c>
      <c r="L8" s="15">
        <v>32</v>
      </c>
      <c r="M8" s="16">
        <v>36</v>
      </c>
      <c r="N8" s="17" t="s">
        <v>21</v>
      </c>
      <c r="O8" s="17" t="s">
        <v>21</v>
      </c>
    </row>
    <row r="9" spans="1:15" ht="29.25" thickBot="1" x14ac:dyDescent="0.3">
      <c r="A9" s="11">
        <v>1045</v>
      </c>
      <c r="B9" s="25" t="s">
        <v>42</v>
      </c>
      <c r="C9" s="12" t="s">
        <v>16</v>
      </c>
      <c r="D9" s="13" t="s">
        <v>43</v>
      </c>
      <c r="E9" s="13" t="s">
        <v>18</v>
      </c>
      <c r="F9" s="13" t="s">
        <v>44</v>
      </c>
      <c r="G9" s="13">
        <v>0.16</v>
      </c>
      <c r="H9" s="22">
        <v>8</v>
      </c>
      <c r="I9" s="13" t="s">
        <v>20</v>
      </c>
      <c r="J9" s="14">
        <v>0</v>
      </c>
      <c r="K9" s="14">
        <v>0</v>
      </c>
      <c r="L9" s="15">
        <v>18</v>
      </c>
      <c r="M9" s="16">
        <v>20</v>
      </c>
      <c r="N9" s="17" t="s">
        <v>21</v>
      </c>
      <c r="O9" s="17" t="s">
        <v>21</v>
      </c>
    </row>
    <row r="10" spans="1:15" ht="29.25" thickBot="1" x14ac:dyDescent="0.3">
      <c r="A10" s="11">
        <v>1050</v>
      </c>
      <c r="B10" s="25" t="s">
        <v>45</v>
      </c>
      <c r="C10" s="12" t="s">
        <v>16</v>
      </c>
      <c r="D10" s="13" t="s">
        <v>46</v>
      </c>
      <c r="E10" s="13" t="s">
        <v>18</v>
      </c>
      <c r="F10" s="13" t="s">
        <v>47</v>
      </c>
      <c r="G10" s="13">
        <v>0.21</v>
      </c>
      <c r="H10" s="22">
        <v>9</v>
      </c>
      <c r="I10" s="13" t="s">
        <v>20</v>
      </c>
      <c r="J10" s="14">
        <v>0</v>
      </c>
      <c r="K10" s="14">
        <v>0</v>
      </c>
      <c r="L10" s="15">
        <v>18</v>
      </c>
      <c r="M10" s="16">
        <v>20</v>
      </c>
      <c r="N10" s="17" t="s">
        <v>21</v>
      </c>
      <c r="O10" s="17" t="s">
        <v>21</v>
      </c>
    </row>
    <row r="11" spans="1:15" ht="29.25" thickBot="1" x14ac:dyDescent="0.3">
      <c r="A11" s="11">
        <v>2005</v>
      </c>
      <c r="B11" s="26" t="s">
        <v>50</v>
      </c>
      <c r="C11" s="12" t="s">
        <v>51</v>
      </c>
      <c r="D11" s="13" t="s">
        <v>52</v>
      </c>
      <c r="E11" s="13" t="s">
        <v>53</v>
      </c>
      <c r="F11" s="13" t="s">
        <v>54</v>
      </c>
      <c r="G11" s="13" t="s">
        <v>21</v>
      </c>
      <c r="H11" s="22">
        <v>10</v>
      </c>
      <c r="I11" s="13" t="s">
        <v>20</v>
      </c>
      <c r="J11" s="14">
        <v>0</v>
      </c>
      <c r="K11" s="14">
        <v>0</v>
      </c>
      <c r="L11" s="15">
        <v>18</v>
      </c>
      <c r="M11" s="16">
        <v>20</v>
      </c>
      <c r="N11" s="17" t="s">
        <v>21</v>
      </c>
      <c r="O11" s="17" t="s">
        <v>21</v>
      </c>
    </row>
    <row r="12" spans="1:15" ht="29.25" thickBot="1" x14ac:dyDescent="0.3">
      <c r="A12" s="11">
        <v>2010</v>
      </c>
      <c r="B12" s="26" t="s">
        <v>55</v>
      </c>
      <c r="C12" s="12" t="s">
        <v>51</v>
      </c>
      <c r="D12" s="13" t="s">
        <v>56</v>
      </c>
      <c r="E12" s="13" t="s">
        <v>53</v>
      </c>
      <c r="F12" s="13" t="s">
        <v>57</v>
      </c>
      <c r="G12" s="13" t="s">
        <v>21</v>
      </c>
      <c r="H12" s="22">
        <v>11</v>
      </c>
      <c r="I12" s="13" t="s">
        <v>20</v>
      </c>
      <c r="J12" s="14">
        <v>0</v>
      </c>
      <c r="K12" s="14">
        <v>0</v>
      </c>
      <c r="L12" s="15">
        <v>18</v>
      </c>
      <c r="M12" s="16">
        <v>20</v>
      </c>
      <c r="N12" s="17" t="s">
        <v>21</v>
      </c>
      <c r="O12" s="17" t="s">
        <v>21</v>
      </c>
    </row>
    <row r="13" spans="1:15" ht="29.25" thickBot="1" x14ac:dyDescent="0.3">
      <c r="A13" s="11">
        <v>2015</v>
      </c>
      <c r="B13" s="26" t="s">
        <v>58</v>
      </c>
      <c r="C13" s="12" t="s">
        <v>51</v>
      </c>
      <c r="D13" s="13" t="s">
        <v>59</v>
      </c>
      <c r="E13" s="13" t="s">
        <v>53</v>
      </c>
      <c r="F13" s="13" t="s">
        <v>60</v>
      </c>
      <c r="G13" s="13" t="s">
        <v>21</v>
      </c>
      <c r="H13" s="22">
        <v>12</v>
      </c>
      <c r="I13" s="13" t="s">
        <v>20</v>
      </c>
      <c r="J13" s="14">
        <v>0</v>
      </c>
      <c r="K13" s="14">
        <v>0</v>
      </c>
      <c r="L13" s="15">
        <v>36</v>
      </c>
      <c r="M13" s="16">
        <v>40</v>
      </c>
      <c r="N13" s="17" t="s">
        <v>21</v>
      </c>
      <c r="O13" s="17" t="s">
        <v>21</v>
      </c>
    </row>
    <row r="14" spans="1:15" ht="29.25" thickBot="1" x14ac:dyDescent="0.3">
      <c r="A14" s="11">
        <v>2020</v>
      </c>
      <c r="B14" s="26" t="s">
        <v>61</v>
      </c>
      <c r="C14" s="12" t="s">
        <v>51</v>
      </c>
      <c r="D14" s="13" t="s">
        <v>62</v>
      </c>
      <c r="E14" s="13" t="s">
        <v>53</v>
      </c>
      <c r="F14" s="13" t="s">
        <v>63</v>
      </c>
      <c r="G14" s="13" t="s">
        <v>21</v>
      </c>
      <c r="H14" s="22">
        <v>13</v>
      </c>
      <c r="I14" s="13" t="s">
        <v>20</v>
      </c>
      <c r="J14" s="14">
        <v>0</v>
      </c>
      <c r="K14" s="14">
        <v>0</v>
      </c>
      <c r="L14" s="15">
        <v>28</v>
      </c>
      <c r="M14" s="16">
        <v>31</v>
      </c>
      <c r="N14" s="17" t="s">
        <v>21</v>
      </c>
      <c r="O14" s="17" t="s">
        <v>21</v>
      </c>
    </row>
    <row r="15" spans="1:15" ht="29.25" thickBot="1" x14ac:dyDescent="0.3">
      <c r="A15" s="11">
        <v>2025</v>
      </c>
      <c r="B15" s="26" t="s">
        <v>64</v>
      </c>
      <c r="C15" s="12" t="s">
        <v>51</v>
      </c>
      <c r="D15" s="13" t="s">
        <v>65</v>
      </c>
      <c r="E15" s="13" t="s">
        <v>53</v>
      </c>
      <c r="F15" s="13" t="s">
        <v>66</v>
      </c>
      <c r="G15" s="13" t="s">
        <v>21</v>
      </c>
      <c r="H15" s="22">
        <v>14</v>
      </c>
      <c r="I15" s="13" t="s">
        <v>20</v>
      </c>
      <c r="J15" s="14">
        <v>0</v>
      </c>
      <c r="K15" s="14">
        <v>0</v>
      </c>
      <c r="L15" s="15">
        <v>36</v>
      </c>
      <c r="M15" s="16">
        <v>40</v>
      </c>
      <c r="N15" s="17" t="s">
        <v>21</v>
      </c>
      <c r="O15" s="17" t="s">
        <v>21</v>
      </c>
    </row>
    <row r="16" spans="1:15" ht="29.25" thickBot="1" x14ac:dyDescent="0.3">
      <c r="A16" s="11">
        <v>2030</v>
      </c>
      <c r="B16" s="26" t="s">
        <v>67</v>
      </c>
      <c r="C16" s="12" t="s">
        <v>51</v>
      </c>
      <c r="D16" s="13" t="s">
        <v>68</v>
      </c>
      <c r="E16" s="13" t="s">
        <v>53</v>
      </c>
      <c r="F16" s="13" t="s">
        <v>69</v>
      </c>
      <c r="G16" s="13">
        <v>0.28999999999999998</v>
      </c>
      <c r="H16" s="22">
        <v>15</v>
      </c>
      <c r="I16" s="13" t="s">
        <v>20</v>
      </c>
      <c r="J16" s="14">
        <v>0</v>
      </c>
      <c r="K16" s="14">
        <v>0</v>
      </c>
      <c r="L16" s="15">
        <v>24</v>
      </c>
      <c r="M16" s="16">
        <v>27</v>
      </c>
      <c r="N16" s="17" t="s">
        <v>21</v>
      </c>
      <c r="O16" s="17" t="s">
        <v>21</v>
      </c>
    </row>
    <row r="17" spans="1:15" ht="29.25" thickBot="1" x14ac:dyDescent="0.3">
      <c r="A17" s="11">
        <v>2035</v>
      </c>
      <c r="B17" s="26" t="s">
        <v>70</v>
      </c>
      <c r="C17" s="12" t="s">
        <v>51</v>
      </c>
      <c r="D17" s="13" t="s">
        <v>71</v>
      </c>
      <c r="E17" s="13" t="s">
        <v>53</v>
      </c>
      <c r="F17" s="13" t="s">
        <v>72</v>
      </c>
      <c r="G17" s="13" t="s">
        <v>21</v>
      </c>
      <c r="H17" s="22">
        <v>16</v>
      </c>
      <c r="I17" s="13" t="s">
        <v>20</v>
      </c>
      <c r="J17" s="14">
        <v>0</v>
      </c>
      <c r="K17" s="14">
        <v>0</v>
      </c>
      <c r="L17" s="15">
        <v>32</v>
      </c>
      <c r="M17" s="16">
        <v>36</v>
      </c>
      <c r="N17" s="17" t="s">
        <v>21</v>
      </c>
      <c r="O17" s="17" t="s">
        <v>21</v>
      </c>
    </row>
    <row r="18" spans="1:15" ht="29.25" thickBot="1" x14ac:dyDescent="0.3">
      <c r="A18" s="11">
        <v>2040</v>
      </c>
      <c r="B18" s="26" t="s">
        <v>73</v>
      </c>
      <c r="C18" s="12" t="s">
        <v>51</v>
      </c>
      <c r="D18" s="13" t="s">
        <v>74</v>
      </c>
      <c r="E18" s="13" t="s">
        <v>53</v>
      </c>
      <c r="F18" s="13" t="s">
        <v>75</v>
      </c>
      <c r="G18" s="13">
        <v>0.15</v>
      </c>
      <c r="H18" s="22">
        <v>17</v>
      </c>
      <c r="I18" s="13" t="s">
        <v>20</v>
      </c>
      <c r="J18" s="14">
        <v>0</v>
      </c>
      <c r="K18" s="14">
        <v>488</v>
      </c>
      <c r="L18" s="15">
        <v>22</v>
      </c>
      <c r="M18" s="16">
        <v>25</v>
      </c>
      <c r="N18" s="17" t="s">
        <v>21</v>
      </c>
      <c r="O18" s="17" t="s">
        <v>21</v>
      </c>
    </row>
    <row r="19" spans="1:15" ht="29.25" thickBot="1" x14ac:dyDescent="0.3">
      <c r="A19" s="11">
        <v>2045</v>
      </c>
      <c r="B19" s="26" t="s">
        <v>76</v>
      </c>
      <c r="C19" s="12" t="s">
        <v>51</v>
      </c>
      <c r="D19" s="13" t="s">
        <v>77</v>
      </c>
      <c r="E19" s="13" t="s">
        <v>53</v>
      </c>
      <c r="F19" s="13" t="s">
        <v>78</v>
      </c>
      <c r="G19" s="13">
        <v>0.23</v>
      </c>
      <c r="H19" s="22">
        <v>18</v>
      </c>
      <c r="I19" s="13" t="s">
        <v>20</v>
      </c>
      <c r="J19" s="14">
        <v>0</v>
      </c>
      <c r="K19" s="14">
        <v>0</v>
      </c>
      <c r="L19" s="15">
        <v>28</v>
      </c>
      <c r="M19" s="16">
        <v>31</v>
      </c>
      <c r="N19" s="17" t="s">
        <v>21</v>
      </c>
      <c r="O19" s="17" t="s">
        <v>21</v>
      </c>
    </row>
    <row r="20" spans="1:15" ht="29.25" thickBot="1" x14ac:dyDescent="0.3">
      <c r="A20" s="11">
        <v>2050</v>
      </c>
      <c r="B20" s="26" t="s">
        <v>79</v>
      </c>
      <c r="C20" s="12" t="s">
        <v>51</v>
      </c>
      <c r="D20" s="13" t="s">
        <v>80</v>
      </c>
      <c r="E20" s="13" t="s">
        <v>53</v>
      </c>
      <c r="F20" s="13" t="s">
        <v>81</v>
      </c>
      <c r="G20" s="13">
        <v>0.7</v>
      </c>
      <c r="H20" s="22">
        <v>19</v>
      </c>
      <c r="I20" s="13" t="s">
        <v>20</v>
      </c>
      <c r="J20" s="14">
        <v>0</v>
      </c>
      <c r="K20" s="14">
        <v>0</v>
      </c>
      <c r="L20" s="15">
        <v>54</v>
      </c>
      <c r="M20" s="16">
        <v>60</v>
      </c>
      <c r="N20" s="17" t="s">
        <v>21</v>
      </c>
      <c r="O20" s="17" t="s">
        <v>21</v>
      </c>
    </row>
    <row r="21" spans="1:15" ht="29.25" thickBot="1" x14ac:dyDescent="0.3">
      <c r="A21" s="11">
        <v>3005</v>
      </c>
      <c r="B21" s="27" t="s">
        <v>87</v>
      </c>
      <c r="C21" s="12" t="s">
        <v>51</v>
      </c>
      <c r="D21" s="13" t="s">
        <v>88</v>
      </c>
      <c r="E21" s="13" t="s">
        <v>89</v>
      </c>
      <c r="F21" s="13" t="s">
        <v>82</v>
      </c>
      <c r="G21" s="13">
        <v>1.2</v>
      </c>
      <c r="H21" s="22">
        <v>20</v>
      </c>
      <c r="I21" s="13" t="s">
        <v>20</v>
      </c>
      <c r="J21" s="14">
        <v>0</v>
      </c>
      <c r="K21" s="14">
        <v>0</v>
      </c>
      <c r="L21" s="15">
        <v>50</v>
      </c>
      <c r="M21" s="16">
        <v>55</v>
      </c>
      <c r="N21" s="17" t="s">
        <v>21</v>
      </c>
      <c r="O21" s="17" t="s">
        <v>21</v>
      </c>
    </row>
    <row r="22" spans="1:15" ht="29.25" thickBot="1" x14ac:dyDescent="0.3">
      <c r="A22" s="11">
        <v>3010</v>
      </c>
      <c r="B22" s="27" t="s">
        <v>90</v>
      </c>
      <c r="C22" s="12" t="s">
        <v>51</v>
      </c>
      <c r="D22" s="13" t="s">
        <v>91</v>
      </c>
      <c r="E22" s="13" t="s">
        <v>89</v>
      </c>
      <c r="F22" s="13" t="s">
        <v>92</v>
      </c>
      <c r="G22" s="13">
        <v>3.5</v>
      </c>
      <c r="H22" s="22">
        <v>21</v>
      </c>
      <c r="I22" s="13" t="s">
        <v>20</v>
      </c>
      <c r="J22" s="14">
        <v>1</v>
      </c>
      <c r="K22" s="14">
        <v>0</v>
      </c>
      <c r="L22" s="15" t="s">
        <v>26</v>
      </c>
      <c r="M22" s="16" t="s">
        <v>21</v>
      </c>
      <c r="N22" s="17" t="s">
        <v>21</v>
      </c>
      <c r="O22" s="17" t="s">
        <v>21</v>
      </c>
    </row>
    <row r="23" spans="1:15" ht="29.25" thickBot="1" x14ac:dyDescent="0.3">
      <c r="A23" s="11">
        <v>3015</v>
      </c>
      <c r="B23" s="27" t="s">
        <v>93</v>
      </c>
      <c r="C23" s="12" t="s">
        <v>51</v>
      </c>
      <c r="D23" s="13" t="s">
        <v>94</v>
      </c>
      <c r="E23" s="13" t="s">
        <v>89</v>
      </c>
      <c r="F23" s="13" t="s">
        <v>83</v>
      </c>
      <c r="G23" s="13">
        <v>6</v>
      </c>
      <c r="H23" s="22">
        <v>22</v>
      </c>
      <c r="I23" s="13" t="s">
        <v>20</v>
      </c>
      <c r="J23" s="14">
        <v>0</v>
      </c>
      <c r="K23" s="14">
        <v>107</v>
      </c>
      <c r="L23" s="15">
        <v>290</v>
      </c>
      <c r="M23" s="16">
        <v>319</v>
      </c>
      <c r="N23" s="17">
        <v>1</v>
      </c>
      <c r="O23" s="17" t="s">
        <v>21</v>
      </c>
    </row>
    <row r="24" spans="1:15" ht="29.25" thickBot="1" x14ac:dyDescent="0.3">
      <c r="A24" s="11">
        <v>3020</v>
      </c>
      <c r="B24" s="27" t="s">
        <v>95</v>
      </c>
      <c r="C24" s="12" t="s">
        <v>51</v>
      </c>
      <c r="D24" s="13" t="s">
        <v>96</v>
      </c>
      <c r="E24" s="13" t="s">
        <v>89</v>
      </c>
      <c r="F24" s="13" t="s">
        <v>84</v>
      </c>
      <c r="G24" s="13">
        <v>12</v>
      </c>
      <c r="H24" s="22">
        <v>23</v>
      </c>
      <c r="I24" s="13" t="s">
        <v>20</v>
      </c>
      <c r="J24" s="14">
        <v>0</v>
      </c>
      <c r="K24" s="14">
        <v>0</v>
      </c>
      <c r="L24" s="15">
        <v>1400</v>
      </c>
      <c r="M24" s="16">
        <v>1540</v>
      </c>
      <c r="N24" s="17" t="s">
        <v>21</v>
      </c>
      <c r="O24" s="17" t="s">
        <v>21</v>
      </c>
    </row>
    <row r="25" spans="1:15" ht="29.25" thickBot="1" x14ac:dyDescent="0.3">
      <c r="A25" s="11">
        <v>3025</v>
      </c>
      <c r="B25" s="27" t="s">
        <v>97</v>
      </c>
      <c r="C25" s="12" t="s">
        <v>51</v>
      </c>
      <c r="D25" s="13" t="s">
        <v>98</v>
      </c>
      <c r="E25" s="13" t="s">
        <v>89</v>
      </c>
      <c r="F25" s="13" t="s">
        <v>85</v>
      </c>
      <c r="G25" s="13">
        <v>22</v>
      </c>
      <c r="H25" s="22">
        <v>24</v>
      </c>
      <c r="I25" s="13" t="s">
        <v>20</v>
      </c>
      <c r="J25" s="14">
        <v>0</v>
      </c>
      <c r="K25" s="14">
        <v>0</v>
      </c>
      <c r="L25" s="15">
        <v>2300</v>
      </c>
      <c r="M25" s="16">
        <v>2530</v>
      </c>
      <c r="N25" s="17" t="s">
        <v>21</v>
      </c>
      <c r="O25" s="17" t="s">
        <v>21</v>
      </c>
    </row>
    <row r="26" spans="1:15" ht="29.25" thickBot="1" x14ac:dyDescent="0.3">
      <c r="A26" s="11">
        <v>3030</v>
      </c>
      <c r="B26" s="27" t="s">
        <v>99</v>
      </c>
      <c r="C26" s="12" t="s">
        <v>51</v>
      </c>
      <c r="D26" s="13" t="s">
        <v>100</v>
      </c>
      <c r="E26" s="13" t="s">
        <v>89</v>
      </c>
      <c r="F26" s="13" t="s">
        <v>86</v>
      </c>
      <c r="G26" s="13">
        <v>32</v>
      </c>
      <c r="H26" s="22">
        <v>25</v>
      </c>
      <c r="I26" s="13" t="s">
        <v>20</v>
      </c>
      <c r="J26" s="14">
        <v>0</v>
      </c>
      <c r="K26" s="14">
        <v>0</v>
      </c>
      <c r="L26" s="15">
        <v>4100</v>
      </c>
      <c r="M26" s="16">
        <v>4510</v>
      </c>
      <c r="N26" s="17" t="s">
        <v>21</v>
      </c>
      <c r="O26" s="17" t="s">
        <v>21</v>
      </c>
    </row>
    <row r="27" spans="1:15" ht="29.25" thickBot="1" x14ac:dyDescent="0.3">
      <c r="A27" s="11">
        <v>3035</v>
      </c>
      <c r="B27" s="27" t="s">
        <v>101</v>
      </c>
      <c r="C27" s="12" t="s">
        <v>51</v>
      </c>
      <c r="D27" s="13" t="s">
        <v>102</v>
      </c>
      <c r="E27" s="13" t="s">
        <v>89</v>
      </c>
      <c r="F27" s="13" t="s">
        <v>103</v>
      </c>
      <c r="G27" s="13">
        <v>45</v>
      </c>
      <c r="H27" s="22">
        <v>26</v>
      </c>
      <c r="I27" s="13" t="s">
        <v>20</v>
      </c>
      <c r="J27" s="14">
        <v>1</v>
      </c>
      <c r="K27" s="14">
        <v>0</v>
      </c>
      <c r="L27" s="15" t="s">
        <v>26</v>
      </c>
      <c r="M27" s="16" t="s">
        <v>21</v>
      </c>
      <c r="N27" s="17" t="s">
        <v>21</v>
      </c>
      <c r="O27" s="17" t="s">
        <v>21</v>
      </c>
    </row>
    <row r="28" spans="1:15" ht="29.25" thickBot="1" x14ac:dyDescent="0.3">
      <c r="A28" s="11">
        <v>4005</v>
      </c>
      <c r="B28" s="28" t="s">
        <v>104</v>
      </c>
      <c r="C28" s="12" t="s">
        <v>16</v>
      </c>
      <c r="D28" s="13" t="s">
        <v>105</v>
      </c>
      <c r="E28" s="13" t="s">
        <v>106</v>
      </c>
      <c r="F28" s="13" t="s">
        <v>107</v>
      </c>
      <c r="G28" s="13" t="s">
        <v>21</v>
      </c>
      <c r="H28" s="22">
        <v>27</v>
      </c>
      <c r="I28" s="13" t="s">
        <v>20</v>
      </c>
      <c r="J28" s="14">
        <v>0</v>
      </c>
      <c r="K28" s="14">
        <v>0</v>
      </c>
      <c r="L28" s="15">
        <v>54</v>
      </c>
      <c r="M28" s="16">
        <v>60</v>
      </c>
      <c r="N28" s="17" t="s">
        <v>21</v>
      </c>
      <c r="O28" s="17" t="s">
        <v>21</v>
      </c>
    </row>
    <row r="29" spans="1:15" ht="29.25" thickBot="1" x14ac:dyDescent="0.3">
      <c r="A29" s="11">
        <v>4010</v>
      </c>
      <c r="B29" s="28" t="s">
        <v>108</v>
      </c>
      <c r="C29" s="12" t="s">
        <v>16</v>
      </c>
      <c r="D29" s="13" t="s">
        <v>109</v>
      </c>
      <c r="E29" s="13" t="s">
        <v>106</v>
      </c>
      <c r="F29" s="13" t="s">
        <v>110</v>
      </c>
      <c r="G29" s="13" t="s">
        <v>21</v>
      </c>
      <c r="H29" s="22">
        <v>28</v>
      </c>
      <c r="I29" s="13" t="s">
        <v>20</v>
      </c>
      <c r="J29" s="14">
        <v>0</v>
      </c>
      <c r="K29" s="14">
        <v>0</v>
      </c>
      <c r="L29" s="15">
        <v>40</v>
      </c>
      <c r="M29" s="16">
        <v>44</v>
      </c>
      <c r="N29" s="17" t="s">
        <v>21</v>
      </c>
      <c r="O29" s="17" t="s">
        <v>21</v>
      </c>
    </row>
    <row r="30" spans="1:15" ht="29.25" thickBot="1" x14ac:dyDescent="0.3">
      <c r="A30" s="11">
        <v>4015</v>
      </c>
      <c r="B30" s="29" t="s">
        <v>111</v>
      </c>
      <c r="C30" s="12" t="s">
        <v>16</v>
      </c>
      <c r="D30" s="13" t="s">
        <v>112</v>
      </c>
      <c r="E30" s="13" t="s">
        <v>113</v>
      </c>
      <c r="F30" s="13" t="s">
        <v>114</v>
      </c>
      <c r="G30" s="13" t="s">
        <v>21</v>
      </c>
      <c r="H30" s="22">
        <v>29</v>
      </c>
      <c r="I30" s="13" t="s">
        <v>20</v>
      </c>
      <c r="J30" s="14">
        <v>1</v>
      </c>
      <c r="K30" s="14">
        <v>0</v>
      </c>
      <c r="L30" s="15" t="s">
        <v>26</v>
      </c>
      <c r="M30" s="16" t="s">
        <v>21</v>
      </c>
      <c r="N30" s="17" t="s">
        <v>21</v>
      </c>
      <c r="O30" s="17" t="s">
        <v>21</v>
      </c>
    </row>
    <row r="31" spans="1:15" ht="29.25" thickBot="1" x14ac:dyDescent="0.3">
      <c r="A31" s="11">
        <v>4020</v>
      </c>
      <c r="B31" s="28" t="s">
        <v>115</v>
      </c>
      <c r="C31" s="12" t="s">
        <v>16</v>
      </c>
      <c r="D31" s="13" t="s">
        <v>116</v>
      </c>
      <c r="E31" s="13" t="s">
        <v>106</v>
      </c>
      <c r="F31" s="13" t="s">
        <v>117</v>
      </c>
      <c r="G31" s="13" t="s">
        <v>21</v>
      </c>
      <c r="H31" s="22">
        <v>30</v>
      </c>
      <c r="I31" s="13" t="s">
        <v>20</v>
      </c>
      <c r="J31" s="14">
        <v>0</v>
      </c>
      <c r="K31" s="14">
        <v>0</v>
      </c>
      <c r="L31" s="15">
        <v>46</v>
      </c>
      <c r="M31" s="16">
        <v>51</v>
      </c>
      <c r="N31" s="17" t="s">
        <v>21</v>
      </c>
      <c r="O31" s="17" t="s">
        <v>21</v>
      </c>
    </row>
    <row r="32" spans="1:15" ht="29.25" thickBot="1" x14ac:dyDescent="0.3">
      <c r="A32" s="11">
        <v>4025</v>
      </c>
      <c r="B32" s="29" t="s">
        <v>118</v>
      </c>
      <c r="C32" s="12" t="s">
        <v>16</v>
      </c>
      <c r="D32" s="13" t="s">
        <v>119</v>
      </c>
      <c r="E32" s="13" t="s">
        <v>113</v>
      </c>
      <c r="F32" s="13" t="s">
        <v>120</v>
      </c>
      <c r="G32" s="13" t="s">
        <v>21</v>
      </c>
      <c r="H32" s="22">
        <v>31</v>
      </c>
      <c r="I32" s="13" t="s">
        <v>20</v>
      </c>
      <c r="J32" s="14">
        <v>1</v>
      </c>
      <c r="K32" s="14">
        <v>0</v>
      </c>
      <c r="L32" s="15" t="s">
        <v>26</v>
      </c>
      <c r="M32" s="16" t="s">
        <v>21</v>
      </c>
      <c r="N32" s="17" t="s">
        <v>21</v>
      </c>
      <c r="O32" s="17" t="s">
        <v>21</v>
      </c>
    </row>
    <row r="33" spans="1:15" ht="29.25" thickBot="1" x14ac:dyDescent="0.3">
      <c r="A33" s="11">
        <v>4030</v>
      </c>
      <c r="B33" s="29" t="s">
        <v>121</v>
      </c>
      <c r="C33" s="12" t="s">
        <v>16</v>
      </c>
      <c r="D33" s="13" t="s">
        <v>122</v>
      </c>
      <c r="E33" s="13" t="s">
        <v>113</v>
      </c>
      <c r="F33" s="13" t="s">
        <v>123</v>
      </c>
      <c r="G33" s="13" t="s">
        <v>21</v>
      </c>
      <c r="H33" s="22">
        <v>32</v>
      </c>
      <c r="I33" s="13" t="s">
        <v>20</v>
      </c>
      <c r="J33" s="14">
        <v>0</v>
      </c>
      <c r="K33" s="14">
        <v>0</v>
      </c>
      <c r="L33" s="15">
        <v>380</v>
      </c>
      <c r="M33" s="16">
        <v>418</v>
      </c>
      <c r="N33" s="17" t="s">
        <v>21</v>
      </c>
      <c r="O33" s="17" t="s">
        <v>21</v>
      </c>
    </row>
    <row r="34" spans="1:15" ht="29.25" thickBot="1" x14ac:dyDescent="0.3">
      <c r="A34" s="11">
        <v>4035</v>
      </c>
      <c r="B34" s="29" t="s">
        <v>124</v>
      </c>
      <c r="C34" s="12" t="s">
        <v>48</v>
      </c>
      <c r="D34" s="13" t="s">
        <v>125</v>
      </c>
      <c r="E34" s="13" t="s">
        <v>113</v>
      </c>
      <c r="F34" s="13" t="s">
        <v>123</v>
      </c>
      <c r="G34" s="13" t="s">
        <v>21</v>
      </c>
      <c r="H34" s="22">
        <v>33</v>
      </c>
      <c r="I34" s="13" t="s">
        <v>20</v>
      </c>
      <c r="J34" s="14">
        <v>0</v>
      </c>
      <c r="K34" s="14">
        <v>0</v>
      </c>
      <c r="L34" s="15">
        <v>160</v>
      </c>
      <c r="M34" s="16">
        <v>176</v>
      </c>
      <c r="N34" s="17" t="s">
        <v>21</v>
      </c>
      <c r="O34" s="17" t="s">
        <v>21</v>
      </c>
    </row>
    <row r="35" spans="1:15" ht="29.25" thickBot="1" x14ac:dyDescent="0.3">
      <c r="A35" s="11">
        <v>4040</v>
      </c>
      <c r="B35" s="29" t="s">
        <v>126</v>
      </c>
      <c r="C35" s="12" t="s">
        <v>48</v>
      </c>
      <c r="D35" s="13" t="s">
        <v>127</v>
      </c>
      <c r="E35" s="13" t="s">
        <v>113</v>
      </c>
      <c r="F35" s="13" t="s">
        <v>128</v>
      </c>
      <c r="G35" s="13" t="s">
        <v>21</v>
      </c>
      <c r="H35" s="22">
        <v>34</v>
      </c>
      <c r="I35" s="13" t="s">
        <v>20</v>
      </c>
      <c r="J35" s="14">
        <v>0</v>
      </c>
      <c r="K35" s="14">
        <v>0</v>
      </c>
      <c r="L35" s="15">
        <v>178</v>
      </c>
      <c r="M35" s="16">
        <v>196</v>
      </c>
      <c r="N35" s="17" t="s">
        <v>21</v>
      </c>
      <c r="O35" s="17" t="s">
        <v>21</v>
      </c>
    </row>
    <row r="36" spans="1:15" ht="29.25" thickBot="1" x14ac:dyDescent="0.3">
      <c r="A36" s="11">
        <v>4045</v>
      </c>
      <c r="B36" s="28" t="s">
        <v>129</v>
      </c>
      <c r="C36" s="12" t="s">
        <v>16</v>
      </c>
      <c r="D36" s="13" t="s">
        <v>130</v>
      </c>
      <c r="E36" s="13" t="s">
        <v>106</v>
      </c>
      <c r="F36" s="13" t="s">
        <v>131</v>
      </c>
      <c r="G36" s="13" t="s">
        <v>21</v>
      </c>
      <c r="H36" s="22">
        <v>35</v>
      </c>
      <c r="I36" s="13" t="s">
        <v>20</v>
      </c>
      <c r="J36" s="14">
        <v>0</v>
      </c>
      <c r="K36" s="14">
        <v>0</v>
      </c>
      <c r="L36" s="15">
        <v>24</v>
      </c>
      <c r="M36" s="16">
        <v>27</v>
      </c>
      <c r="N36" s="17" t="s">
        <v>21</v>
      </c>
      <c r="O36" s="17" t="s">
        <v>21</v>
      </c>
    </row>
    <row r="37" spans="1:15" ht="29.25" thickBot="1" x14ac:dyDescent="0.3">
      <c r="A37" s="11">
        <v>4050</v>
      </c>
      <c r="B37" s="29" t="s">
        <v>132</v>
      </c>
      <c r="C37" s="12" t="s">
        <v>16</v>
      </c>
      <c r="D37" s="13" t="s">
        <v>133</v>
      </c>
      <c r="E37" s="13" t="s">
        <v>113</v>
      </c>
      <c r="F37" s="13" t="s">
        <v>134</v>
      </c>
      <c r="G37" s="13" t="s">
        <v>21</v>
      </c>
      <c r="H37" s="22">
        <v>36</v>
      </c>
      <c r="I37" s="13" t="s">
        <v>20</v>
      </c>
      <c r="J37" s="14">
        <v>1</v>
      </c>
      <c r="K37" s="14">
        <v>0</v>
      </c>
      <c r="L37" s="15">
        <v>310</v>
      </c>
      <c r="M37" s="16">
        <v>341</v>
      </c>
      <c r="N37" s="17" t="s">
        <v>21</v>
      </c>
      <c r="O37" s="17" t="s">
        <v>21</v>
      </c>
    </row>
    <row r="38" spans="1:15" ht="29.25" thickBot="1" x14ac:dyDescent="0.3">
      <c r="A38" s="11">
        <v>8005</v>
      </c>
      <c r="B38" s="30" t="s">
        <v>135</v>
      </c>
      <c r="C38" s="12" t="s">
        <v>16</v>
      </c>
      <c r="D38" s="13" t="s">
        <v>136</v>
      </c>
      <c r="E38" s="13" t="s">
        <v>18</v>
      </c>
      <c r="F38" s="13" t="s">
        <v>137</v>
      </c>
      <c r="G38" s="13" t="s">
        <v>138</v>
      </c>
      <c r="H38" s="22">
        <v>37</v>
      </c>
      <c r="I38" s="13" t="s">
        <v>139</v>
      </c>
      <c r="J38" s="14">
        <v>0</v>
      </c>
      <c r="K38" s="14">
        <v>16</v>
      </c>
      <c r="L38" s="15">
        <v>290</v>
      </c>
      <c r="M38" s="16">
        <v>319</v>
      </c>
      <c r="N38" s="17" t="s">
        <v>21</v>
      </c>
      <c r="O38" s="17" t="s">
        <v>21</v>
      </c>
    </row>
    <row r="39" spans="1:15" ht="29.25" thickBot="1" x14ac:dyDescent="0.3">
      <c r="A39" s="11">
        <v>8010</v>
      </c>
      <c r="B39" s="30" t="s">
        <v>140</v>
      </c>
      <c r="C39" s="12" t="s">
        <v>16</v>
      </c>
      <c r="D39" s="13" t="s">
        <v>141</v>
      </c>
      <c r="E39" s="13" t="s">
        <v>18</v>
      </c>
      <c r="F39" s="13" t="s">
        <v>142</v>
      </c>
      <c r="G39" s="13" t="s">
        <v>143</v>
      </c>
      <c r="H39" s="22">
        <v>38</v>
      </c>
      <c r="I39" s="13" t="s">
        <v>139</v>
      </c>
      <c r="J39" s="14">
        <v>0</v>
      </c>
      <c r="K39" s="14">
        <v>19</v>
      </c>
      <c r="L39" s="15">
        <v>500</v>
      </c>
      <c r="M39" s="16">
        <v>550</v>
      </c>
      <c r="N39" s="17" t="s">
        <v>21</v>
      </c>
      <c r="O39" s="17" t="s">
        <v>21</v>
      </c>
    </row>
    <row r="40" spans="1:15" ht="29.25" thickBot="1" x14ac:dyDescent="0.3">
      <c r="A40" s="11">
        <v>8015</v>
      </c>
      <c r="B40" s="30" t="s">
        <v>144</v>
      </c>
      <c r="C40" s="12" t="s">
        <v>16</v>
      </c>
      <c r="D40" s="13" t="s">
        <v>145</v>
      </c>
      <c r="E40" s="13" t="s">
        <v>18</v>
      </c>
      <c r="F40" s="13" t="s">
        <v>146</v>
      </c>
      <c r="G40" s="13" t="s">
        <v>147</v>
      </c>
      <c r="H40" s="22">
        <v>39</v>
      </c>
      <c r="I40" s="13" t="s">
        <v>139</v>
      </c>
      <c r="J40" s="14">
        <v>0</v>
      </c>
      <c r="K40" s="14">
        <v>19</v>
      </c>
      <c r="L40" s="15">
        <v>850</v>
      </c>
      <c r="M40" s="16">
        <v>935</v>
      </c>
      <c r="N40" s="17" t="s">
        <v>21</v>
      </c>
      <c r="O40" s="17" t="s">
        <v>21</v>
      </c>
    </row>
    <row r="41" spans="1:15" ht="29.25" thickBot="1" x14ac:dyDescent="0.3">
      <c r="A41" s="11">
        <v>8020</v>
      </c>
      <c r="B41" s="30" t="s">
        <v>148</v>
      </c>
      <c r="C41" s="12" t="s">
        <v>16</v>
      </c>
      <c r="D41" s="13" t="s">
        <v>149</v>
      </c>
      <c r="E41" s="13" t="s">
        <v>18</v>
      </c>
      <c r="F41" s="13" t="s">
        <v>150</v>
      </c>
      <c r="G41" s="13" t="s">
        <v>151</v>
      </c>
      <c r="H41" s="22">
        <v>40</v>
      </c>
      <c r="I41" s="13" t="s">
        <v>139</v>
      </c>
      <c r="J41" s="14">
        <v>0</v>
      </c>
      <c r="K41" s="14">
        <v>0</v>
      </c>
      <c r="L41" s="15">
        <v>1400</v>
      </c>
      <c r="M41" s="16">
        <v>1540</v>
      </c>
      <c r="N41" s="17" t="s">
        <v>21</v>
      </c>
      <c r="O41" s="17" t="s">
        <v>21</v>
      </c>
    </row>
    <row r="42" spans="1:15" ht="29.25" thickBot="1" x14ac:dyDescent="0.3">
      <c r="A42" s="11">
        <v>8025</v>
      </c>
      <c r="B42" s="30" t="s">
        <v>152</v>
      </c>
      <c r="C42" s="12" t="s">
        <v>16</v>
      </c>
      <c r="D42" s="13" t="s">
        <v>153</v>
      </c>
      <c r="E42" s="13" t="s">
        <v>18</v>
      </c>
      <c r="F42" s="13" t="s">
        <v>154</v>
      </c>
      <c r="G42" s="13" t="s">
        <v>155</v>
      </c>
      <c r="H42" s="22">
        <v>41</v>
      </c>
      <c r="I42" s="13" t="s">
        <v>139</v>
      </c>
      <c r="J42" s="14">
        <v>0</v>
      </c>
      <c r="K42" s="14">
        <v>0</v>
      </c>
      <c r="L42" s="15">
        <v>1700</v>
      </c>
      <c r="M42" s="16">
        <v>1870</v>
      </c>
      <c r="N42" s="17" t="s">
        <v>21</v>
      </c>
      <c r="O42" s="17" t="s">
        <v>21</v>
      </c>
    </row>
    <row r="43" spans="1:15" ht="29.25" thickBot="1" x14ac:dyDescent="0.3">
      <c r="A43" s="11">
        <v>8030</v>
      </c>
      <c r="B43" s="30" t="s">
        <v>156</v>
      </c>
      <c r="C43" s="12" t="s">
        <v>16</v>
      </c>
      <c r="D43" s="13" t="s">
        <v>157</v>
      </c>
      <c r="E43" s="13" t="s">
        <v>18</v>
      </c>
      <c r="F43" s="13" t="s">
        <v>158</v>
      </c>
      <c r="G43" s="13" t="s">
        <v>159</v>
      </c>
      <c r="H43" s="22">
        <v>42</v>
      </c>
      <c r="I43" s="13" t="s">
        <v>139</v>
      </c>
      <c r="J43" s="14">
        <v>0</v>
      </c>
      <c r="K43" s="14">
        <v>0</v>
      </c>
      <c r="L43" s="15">
        <v>2800</v>
      </c>
      <c r="M43" s="16">
        <v>3080</v>
      </c>
      <c r="N43" s="17" t="s">
        <v>21</v>
      </c>
      <c r="O43" s="17" t="s">
        <v>21</v>
      </c>
    </row>
    <row r="44" spans="1:15" ht="29.25" thickBot="1" x14ac:dyDescent="0.3">
      <c r="A44" s="11">
        <v>8035</v>
      </c>
      <c r="B44" s="30" t="s">
        <v>160</v>
      </c>
      <c r="C44" s="12" t="s">
        <v>16</v>
      </c>
      <c r="D44" s="13" t="s">
        <v>161</v>
      </c>
      <c r="E44" s="13" t="s">
        <v>18</v>
      </c>
      <c r="F44" s="13" t="s">
        <v>162</v>
      </c>
      <c r="G44" s="13" t="s">
        <v>163</v>
      </c>
      <c r="H44" s="22">
        <v>43</v>
      </c>
      <c r="I44" s="13" t="s">
        <v>139</v>
      </c>
      <c r="J44" s="14">
        <v>0</v>
      </c>
      <c r="K44" s="14">
        <v>0</v>
      </c>
      <c r="L44" s="15">
        <v>4300</v>
      </c>
      <c r="M44" s="16">
        <v>4730</v>
      </c>
      <c r="N44" s="17" t="s">
        <v>21</v>
      </c>
      <c r="O44" s="17" t="s">
        <v>21</v>
      </c>
    </row>
    <row r="45" spans="1:15" ht="29.25" thickBot="1" x14ac:dyDescent="0.3">
      <c r="A45" s="11">
        <v>8040</v>
      </c>
      <c r="B45" s="30" t="s">
        <v>164</v>
      </c>
      <c r="C45" s="12" t="s">
        <v>16</v>
      </c>
      <c r="D45" s="13" t="s">
        <v>165</v>
      </c>
      <c r="E45" s="13" t="s">
        <v>18</v>
      </c>
      <c r="F45" s="13" t="s">
        <v>166</v>
      </c>
      <c r="G45" s="13" t="s">
        <v>167</v>
      </c>
      <c r="H45" s="22">
        <v>44</v>
      </c>
      <c r="I45" s="13" t="s">
        <v>139</v>
      </c>
      <c r="J45" s="14">
        <v>0</v>
      </c>
      <c r="K45" s="14">
        <v>0</v>
      </c>
      <c r="L45" s="15">
        <v>7800</v>
      </c>
      <c r="M45" s="16">
        <v>8580</v>
      </c>
      <c r="N45" s="17" t="s">
        <v>21</v>
      </c>
      <c r="O45" s="17" t="s">
        <v>21</v>
      </c>
    </row>
    <row r="46" spans="1:15" ht="29.25" thickBot="1" x14ac:dyDescent="0.3">
      <c r="A46" s="11">
        <v>8045</v>
      </c>
      <c r="B46" s="30" t="s">
        <v>168</v>
      </c>
      <c r="C46" s="12" t="s">
        <v>16</v>
      </c>
      <c r="D46" s="13" t="s">
        <v>169</v>
      </c>
      <c r="E46" s="13" t="s">
        <v>18</v>
      </c>
      <c r="F46" s="13" t="s">
        <v>170</v>
      </c>
      <c r="G46" s="13" t="s">
        <v>171</v>
      </c>
      <c r="H46" s="22">
        <v>45</v>
      </c>
      <c r="I46" s="13" t="s">
        <v>139</v>
      </c>
      <c r="J46" s="14">
        <v>0</v>
      </c>
      <c r="K46" s="14">
        <v>0</v>
      </c>
      <c r="L46" s="15">
        <v>15500</v>
      </c>
      <c r="M46" s="16">
        <v>17050</v>
      </c>
      <c r="N46" s="17" t="s">
        <v>21</v>
      </c>
      <c r="O46" s="17" t="s">
        <v>21</v>
      </c>
    </row>
    <row r="47" spans="1:15" ht="29.25" thickBot="1" x14ac:dyDescent="0.3">
      <c r="A47" s="11">
        <v>8105</v>
      </c>
      <c r="B47" s="31" t="s">
        <v>172</v>
      </c>
      <c r="C47" s="12" t="s">
        <v>16</v>
      </c>
      <c r="D47" s="13" t="s">
        <v>173</v>
      </c>
      <c r="E47" s="13" t="s">
        <v>18</v>
      </c>
      <c r="F47" s="13" t="s">
        <v>174</v>
      </c>
      <c r="G47" s="13" t="s">
        <v>175</v>
      </c>
      <c r="H47" s="22">
        <v>46</v>
      </c>
      <c r="I47" s="13" t="s">
        <v>176</v>
      </c>
      <c r="J47" s="14">
        <v>0</v>
      </c>
      <c r="K47" s="14">
        <v>0</v>
      </c>
      <c r="L47" s="15">
        <v>290</v>
      </c>
      <c r="M47" s="16">
        <v>319</v>
      </c>
      <c r="N47" s="17" t="s">
        <v>21</v>
      </c>
      <c r="O47" s="17" t="s">
        <v>21</v>
      </c>
    </row>
    <row r="48" spans="1:15" ht="29.25" thickBot="1" x14ac:dyDescent="0.3">
      <c r="A48" s="11">
        <v>8110</v>
      </c>
      <c r="B48" s="31" t="s">
        <v>177</v>
      </c>
      <c r="C48" s="12" t="s">
        <v>16</v>
      </c>
      <c r="D48" s="13" t="s">
        <v>178</v>
      </c>
      <c r="E48" s="13" t="s">
        <v>18</v>
      </c>
      <c r="F48" s="13" t="s">
        <v>142</v>
      </c>
      <c r="G48" s="13" t="s">
        <v>143</v>
      </c>
      <c r="H48" s="22">
        <v>47</v>
      </c>
      <c r="I48" s="13" t="s">
        <v>176</v>
      </c>
      <c r="J48" s="14">
        <v>0</v>
      </c>
      <c r="K48" s="14">
        <v>0</v>
      </c>
      <c r="L48" s="15">
        <v>550</v>
      </c>
      <c r="M48" s="16">
        <v>605</v>
      </c>
      <c r="N48" s="17" t="s">
        <v>21</v>
      </c>
      <c r="O48" s="17" t="s">
        <v>21</v>
      </c>
    </row>
    <row r="49" spans="1:15" ht="29.25" thickBot="1" x14ac:dyDescent="0.3">
      <c r="A49" s="11">
        <v>8115</v>
      </c>
      <c r="B49" s="31" t="s">
        <v>179</v>
      </c>
      <c r="C49" s="12" t="s">
        <v>16</v>
      </c>
      <c r="D49" s="13" t="s">
        <v>180</v>
      </c>
      <c r="E49" s="13" t="s">
        <v>18</v>
      </c>
      <c r="F49" s="13" t="s">
        <v>146</v>
      </c>
      <c r="G49" s="13" t="s">
        <v>147</v>
      </c>
      <c r="H49" s="22">
        <v>48</v>
      </c>
      <c r="I49" s="13" t="s">
        <v>176</v>
      </c>
      <c r="J49" s="14">
        <v>0</v>
      </c>
      <c r="K49" s="14">
        <v>0</v>
      </c>
      <c r="L49" s="15">
        <v>850</v>
      </c>
      <c r="M49" s="16">
        <v>935</v>
      </c>
      <c r="N49" s="17" t="s">
        <v>21</v>
      </c>
      <c r="O49" s="17" t="s">
        <v>21</v>
      </c>
    </row>
    <row r="50" spans="1:15" ht="29.25" thickBot="1" x14ac:dyDescent="0.3">
      <c r="A50" s="11">
        <v>8120</v>
      </c>
      <c r="B50" s="31" t="s">
        <v>181</v>
      </c>
      <c r="C50" s="12" t="s">
        <v>16</v>
      </c>
      <c r="D50" s="13" t="s">
        <v>182</v>
      </c>
      <c r="E50" s="13" t="s">
        <v>18</v>
      </c>
      <c r="F50" s="13" t="s">
        <v>150</v>
      </c>
      <c r="G50" s="13" t="s">
        <v>183</v>
      </c>
      <c r="H50" s="22">
        <v>49</v>
      </c>
      <c r="I50" s="13" t="s">
        <v>176</v>
      </c>
      <c r="J50" s="14">
        <v>0</v>
      </c>
      <c r="K50" s="14">
        <v>13</v>
      </c>
      <c r="L50" s="15">
        <v>1100</v>
      </c>
      <c r="M50" s="16">
        <v>1210</v>
      </c>
      <c r="N50" s="17" t="s">
        <v>21</v>
      </c>
      <c r="O50" s="17" t="s">
        <v>21</v>
      </c>
    </row>
    <row r="51" spans="1:15" ht="29.25" thickBot="1" x14ac:dyDescent="0.3">
      <c r="A51" s="11">
        <v>8125</v>
      </c>
      <c r="B51" s="31" t="s">
        <v>184</v>
      </c>
      <c r="C51" s="12" t="s">
        <v>16</v>
      </c>
      <c r="D51" s="13" t="s">
        <v>185</v>
      </c>
      <c r="E51" s="13" t="s">
        <v>18</v>
      </c>
      <c r="F51" s="13" t="s">
        <v>186</v>
      </c>
      <c r="G51" s="13" t="s">
        <v>155</v>
      </c>
      <c r="H51" s="22">
        <v>50</v>
      </c>
      <c r="I51" s="13" t="s">
        <v>176</v>
      </c>
      <c r="J51" s="14">
        <v>0</v>
      </c>
      <c r="K51" s="14">
        <v>0</v>
      </c>
      <c r="L51" s="15">
        <v>1700</v>
      </c>
      <c r="M51" s="16">
        <v>1870</v>
      </c>
      <c r="N51" s="17" t="s">
        <v>21</v>
      </c>
      <c r="O51" s="17" t="s">
        <v>21</v>
      </c>
    </row>
    <row r="52" spans="1:15" ht="29.25" thickBot="1" x14ac:dyDescent="0.3">
      <c r="A52" s="11">
        <v>8130</v>
      </c>
      <c r="B52" s="31" t="s">
        <v>187</v>
      </c>
      <c r="C52" s="12" t="s">
        <v>16</v>
      </c>
      <c r="D52" s="13" t="s">
        <v>188</v>
      </c>
      <c r="E52" s="13" t="s">
        <v>18</v>
      </c>
      <c r="F52" s="13" t="s">
        <v>158</v>
      </c>
      <c r="G52" s="13" t="s">
        <v>189</v>
      </c>
      <c r="H52" s="22">
        <v>51</v>
      </c>
      <c r="I52" s="13" t="s">
        <v>176</v>
      </c>
      <c r="J52" s="14">
        <v>0</v>
      </c>
      <c r="K52" s="14">
        <v>0</v>
      </c>
      <c r="L52" s="15">
        <v>2600</v>
      </c>
      <c r="M52" s="16">
        <v>2860</v>
      </c>
      <c r="N52" s="17" t="s">
        <v>21</v>
      </c>
      <c r="O52" s="17" t="s">
        <v>21</v>
      </c>
    </row>
    <row r="53" spans="1:15" ht="29.25" thickBot="1" x14ac:dyDescent="0.3">
      <c r="A53" s="11">
        <v>8135</v>
      </c>
      <c r="B53" s="31" t="s">
        <v>190</v>
      </c>
      <c r="C53" s="12" t="s">
        <v>16</v>
      </c>
      <c r="D53" s="13" t="s">
        <v>191</v>
      </c>
      <c r="E53" s="13" t="s">
        <v>18</v>
      </c>
      <c r="F53" s="13" t="s">
        <v>192</v>
      </c>
      <c r="G53" s="13" t="s">
        <v>193</v>
      </c>
      <c r="H53" s="22">
        <v>52</v>
      </c>
      <c r="I53" s="13" t="s">
        <v>176</v>
      </c>
      <c r="J53" s="14">
        <v>0</v>
      </c>
      <c r="K53" s="14">
        <v>0</v>
      </c>
      <c r="L53" s="15">
        <v>4300</v>
      </c>
      <c r="M53" s="16">
        <v>4730</v>
      </c>
      <c r="N53" s="17" t="s">
        <v>21</v>
      </c>
      <c r="O53" s="17" t="s">
        <v>21</v>
      </c>
    </row>
    <row r="54" spans="1:15" ht="29.25" thickBot="1" x14ac:dyDescent="0.3">
      <c r="A54" s="11">
        <v>8140</v>
      </c>
      <c r="B54" s="31" t="s">
        <v>194</v>
      </c>
      <c r="C54" s="12" t="s">
        <v>16</v>
      </c>
      <c r="D54" s="13" t="s">
        <v>195</v>
      </c>
      <c r="E54" s="13" t="s">
        <v>18</v>
      </c>
      <c r="F54" s="13" t="s">
        <v>166</v>
      </c>
      <c r="G54" s="13" t="s">
        <v>196</v>
      </c>
      <c r="H54" s="22">
        <v>53</v>
      </c>
      <c r="I54" s="13" t="s">
        <v>176</v>
      </c>
      <c r="J54" s="14">
        <v>0</v>
      </c>
      <c r="K54" s="14">
        <v>0</v>
      </c>
      <c r="L54" s="15">
        <v>7800</v>
      </c>
      <c r="M54" s="16">
        <v>8580</v>
      </c>
      <c r="N54" s="17" t="s">
        <v>21</v>
      </c>
      <c r="O54" s="17" t="s">
        <v>21</v>
      </c>
    </row>
    <row r="55" spans="1:15" ht="29.25" thickBot="1" x14ac:dyDescent="0.3">
      <c r="A55" s="11">
        <v>8145</v>
      </c>
      <c r="B55" s="31" t="s">
        <v>197</v>
      </c>
      <c r="C55" s="12" t="s">
        <v>16</v>
      </c>
      <c r="D55" s="13" t="s">
        <v>198</v>
      </c>
      <c r="E55" s="13" t="s">
        <v>18</v>
      </c>
      <c r="F55" s="13" t="s">
        <v>199</v>
      </c>
      <c r="G55" s="13" t="s">
        <v>200</v>
      </c>
      <c r="H55" s="22">
        <v>54</v>
      </c>
      <c r="I55" s="13" t="s">
        <v>176</v>
      </c>
      <c r="J55" s="14">
        <v>0</v>
      </c>
      <c r="K55" s="14">
        <v>0</v>
      </c>
      <c r="L55" s="15">
        <v>15500</v>
      </c>
      <c r="M55" s="16">
        <v>17050</v>
      </c>
      <c r="N55" s="17" t="s">
        <v>21</v>
      </c>
      <c r="O55" s="17" t="s">
        <v>21</v>
      </c>
    </row>
    <row r="56" spans="1:15" ht="29.25" thickBot="1" x14ac:dyDescent="0.3">
      <c r="A56" s="11">
        <v>8205</v>
      </c>
      <c r="B56" s="32" t="s">
        <v>201</v>
      </c>
      <c r="C56" s="12" t="s">
        <v>16</v>
      </c>
      <c r="D56" s="13" t="s">
        <v>202</v>
      </c>
      <c r="E56" s="13" t="s">
        <v>18</v>
      </c>
      <c r="F56" s="13" t="s">
        <v>203</v>
      </c>
      <c r="G56" s="13" t="s">
        <v>204</v>
      </c>
      <c r="H56" s="22">
        <v>55</v>
      </c>
      <c r="I56" s="13" t="s">
        <v>205</v>
      </c>
      <c r="J56" s="14">
        <v>0</v>
      </c>
      <c r="K56" s="14">
        <v>20</v>
      </c>
      <c r="L56" s="15">
        <v>250</v>
      </c>
      <c r="M56" s="16">
        <v>275</v>
      </c>
      <c r="N56" s="17" t="s">
        <v>21</v>
      </c>
      <c r="O56" s="17" t="s">
        <v>21</v>
      </c>
    </row>
    <row r="57" spans="1:15" ht="29.25" thickBot="1" x14ac:dyDescent="0.3">
      <c r="A57" s="11">
        <v>8210</v>
      </c>
      <c r="B57" s="32" t="s">
        <v>206</v>
      </c>
      <c r="C57" s="12" t="s">
        <v>16</v>
      </c>
      <c r="D57" s="13" t="s">
        <v>207</v>
      </c>
      <c r="E57" s="13" t="s">
        <v>18</v>
      </c>
      <c r="F57" s="13" t="s">
        <v>208</v>
      </c>
      <c r="G57" s="13" t="s">
        <v>209</v>
      </c>
      <c r="H57" s="22">
        <v>56</v>
      </c>
      <c r="I57" s="13" t="s">
        <v>205</v>
      </c>
      <c r="J57" s="14">
        <v>0</v>
      </c>
      <c r="K57" s="14">
        <v>0</v>
      </c>
      <c r="L57" s="15">
        <v>330</v>
      </c>
      <c r="M57" s="16">
        <v>363</v>
      </c>
      <c r="N57" s="17" t="s">
        <v>21</v>
      </c>
      <c r="O57" s="17" t="s">
        <v>21</v>
      </c>
    </row>
    <row r="58" spans="1:15" ht="29.25" thickBot="1" x14ac:dyDescent="0.3">
      <c r="A58" s="11">
        <v>8215</v>
      </c>
      <c r="B58" s="32" t="s">
        <v>210</v>
      </c>
      <c r="C58" s="12" t="s">
        <v>16</v>
      </c>
      <c r="D58" s="13" t="s">
        <v>211</v>
      </c>
      <c r="E58" s="13" t="s">
        <v>18</v>
      </c>
      <c r="F58" s="13" t="s">
        <v>212</v>
      </c>
      <c r="G58" s="13" t="s">
        <v>213</v>
      </c>
      <c r="H58" s="22">
        <v>57</v>
      </c>
      <c r="I58" s="13" t="s">
        <v>205</v>
      </c>
      <c r="J58" s="14">
        <v>0</v>
      </c>
      <c r="K58" s="14">
        <v>20</v>
      </c>
      <c r="L58" s="15">
        <v>380</v>
      </c>
      <c r="M58" s="16">
        <v>418</v>
      </c>
      <c r="N58" s="17" t="s">
        <v>21</v>
      </c>
      <c r="O58" s="17" t="s">
        <v>21</v>
      </c>
    </row>
    <row r="59" spans="1:15" ht="29.25" thickBot="1" x14ac:dyDescent="0.3">
      <c r="A59" s="11">
        <v>8220</v>
      </c>
      <c r="B59" s="32" t="s">
        <v>214</v>
      </c>
      <c r="C59" s="12" t="s">
        <v>16</v>
      </c>
      <c r="D59" s="13" t="s">
        <v>215</v>
      </c>
      <c r="E59" s="13" t="s">
        <v>18</v>
      </c>
      <c r="F59" s="13" t="s">
        <v>216</v>
      </c>
      <c r="G59" s="13" t="s">
        <v>217</v>
      </c>
      <c r="H59" s="22">
        <v>58</v>
      </c>
      <c r="I59" s="13" t="s">
        <v>205</v>
      </c>
      <c r="J59" s="14">
        <v>0</v>
      </c>
      <c r="K59" s="14">
        <v>0</v>
      </c>
      <c r="L59" s="15">
        <v>550</v>
      </c>
      <c r="M59" s="16">
        <v>605</v>
      </c>
      <c r="N59" s="17">
        <v>1</v>
      </c>
      <c r="O59" s="17" t="s">
        <v>21</v>
      </c>
    </row>
    <row r="60" spans="1:15" ht="29.25" thickBot="1" x14ac:dyDescent="0.3">
      <c r="A60" s="11">
        <v>8225</v>
      </c>
      <c r="B60" s="32" t="s">
        <v>218</v>
      </c>
      <c r="C60" s="12" t="s">
        <v>16</v>
      </c>
      <c r="D60" s="13" t="s">
        <v>219</v>
      </c>
      <c r="E60" s="13" t="s">
        <v>18</v>
      </c>
      <c r="F60" s="13" t="s">
        <v>220</v>
      </c>
      <c r="G60" s="13" t="s">
        <v>221</v>
      </c>
      <c r="H60" s="22">
        <v>59</v>
      </c>
      <c r="I60" s="13" t="s">
        <v>205</v>
      </c>
      <c r="J60" s="14">
        <v>0</v>
      </c>
      <c r="K60" s="14">
        <v>20</v>
      </c>
      <c r="L60" s="15">
        <v>950</v>
      </c>
      <c r="M60" s="16">
        <v>1045</v>
      </c>
      <c r="N60" s="17" t="s">
        <v>21</v>
      </c>
      <c r="O60" s="17" t="s">
        <v>21</v>
      </c>
    </row>
    <row r="61" spans="1:15" ht="29.25" thickBot="1" x14ac:dyDescent="0.3">
      <c r="A61" s="11">
        <v>8230</v>
      </c>
      <c r="B61" s="32" t="s">
        <v>222</v>
      </c>
      <c r="C61" s="12" t="s">
        <v>16</v>
      </c>
      <c r="D61" s="13" t="s">
        <v>223</v>
      </c>
      <c r="E61" s="13" t="s">
        <v>18</v>
      </c>
      <c r="F61" s="13" t="s">
        <v>224</v>
      </c>
      <c r="G61" s="13" t="s">
        <v>225</v>
      </c>
      <c r="H61" s="22">
        <v>60</v>
      </c>
      <c r="I61" s="13" t="s">
        <v>205</v>
      </c>
      <c r="J61" s="14">
        <v>0</v>
      </c>
      <c r="K61" s="14">
        <v>0</v>
      </c>
      <c r="L61" s="15">
        <v>1400</v>
      </c>
      <c r="M61" s="16">
        <v>1540</v>
      </c>
      <c r="N61" s="17" t="s">
        <v>21</v>
      </c>
      <c r="O61" s="17" t="s">
        <v>21</v>
      </c>
    </row>
    <row r="62" spans="1:15" ht="29.25" thickBot="1" x14ac:dyDescent="0.3">
      <c r="A62" s="11">
        <v>8235</v>
      </c>
      <c r="B62" s="32" t="s">
        <v>226</v>
      </c>
      <c r="C62" s="12" t="s">
        <v>16</v>
      </c>
      <c r="D62" s="13" t="s">
        <v>227</v>
      </c>
      <c r="E62" s="13" t="s">
        <v>18</v>
      </c>
      <c r="F62" s="13" t="s">
        <v>228</v>
      </c>
      <c r="G62" s="13" t="s">
        <v>229</v>
      </c>
      <c r="H62" s="22">
        <v>61</v>
      </c>
      <c r="I62" s="13" t="s">
        <v>205</v>
      </c>
      <c r="J62" s="14">
        <v>0</v>
      </c>
      <c r="K62" s="14">
        <v>0</v>
      </c>
      <c r="L62" s="15">
        <v>1900</v>
      </c>
      <c r="M62" s="16">
        <v>2090</v>
      </c>
      <c r="N62" s="17" t="s">
        <v>21</v>
      </c>
      <c r="O62" s="17" t="s">
        <v>21</v>
      </c>
    </row>
    <row r="63" spans="1:15" ht="29.25" thickBot="1" x14ac:dyDescent="0.3">
      <c r="A63" s="11">
        <v>8240</v>
      </c>
      <c r="B63" s="32" t="s">
        <v>230</v>
      </c>
      <c r="C63" s="12" t="s">
        <v>16</v>
      </c>
      <c r="D63" s="13" t="s">
        <v>231</v>
      </c>
      <c r="E63" s="13" t="s">
        <v>18</v>
      </c>
      <c r="F63" s="13" t="s">
        <v>232</v>
      </c>
      <c r="G63" s="13" t="s">
        <v>163</v>
      </c>
      <c r="H63" s="22">
        <v>62</v>
      </c>
      <c r="I63" s="13" t="s">
        <v>205</v>
      </c>
      <c r="J63" s="14">
        <v>0</v>
      </c>
      <c r="K63" s="14">
        <v>0</v>
      </c>
      <c r="L63" s="15">
        <v>2700</v>
      </c>
      <c r="M63" s="16">
        <v>2970</v>
      </c>
      <c r="N63" s="17" t="s">
        <v>21</v>
      </c>
      <c r="O63" s="17" t="s">
        <v>21</v>
      </c>
    </row>
    <row r="64" spans="1:15" ht="29.25" thickBot="1" x14ac:dyDescent="0.3">
      <c r="A64" s="11">
        <v>8245</v>
      </c>
      <c r="B64" s="32" t="s">
        <v>233</v>
      </c>
      <c r="C64" s="12" t="s">
        <v>16</v>
      </c>
      <c r="D64" s="13" t="s">
        <v>234</v>
      </c>
      <c r="E64" s="13" t="s">
        <v>18</v>
      </c>
      <c r="F64" s="13" t="s">
        <v>235</v>
      </c>
      <c r="G64" s="13" t="s">
        <v>236</v>
      </c>
      <c r="H64" s="22">
        <v>63</v>
      </c>
      <c r="I64" s="13" t="s">
        <v>205</v>
      </c>
      <c r="J64" s="14">
        <v>0</v>
      </c>
      <c r="K64" s="14">
        <v>0</v>
      </c>
      <c r="L64" s="15">
        <v>4300</v>
      </c>
      <c r="M64" s="16">
        <v>4730</v>
      </c>
      <c r="N64" s="17" t="s">
        <v>21</v>
      </c>
      <c r="O64" s="17" t="s">
        <v>21</v>
      </c>
    </row>
    <row r="65" spans="1:15" ht="29.25" thickBot="1" x14ac:dyDescent="0.3">
      <c r="A65" s="11">
        <v>8250</v>
      </c>
      <c r="B65" s="32" t="s">
        <v>237</v>
      </c>
      <c r="C65" s="12" t="s">
        <v>16</v>
      </c>
      <c r="D65" s="13" t="s">
        <v>238</v>
      </c>
      <c r="E65" s="13" t="s">
        <v>18</v>
      </c>
      <c r="F65" s="13" t="s">
        <v>239</v>
      </c>
      <c r="G65" s="13" t="s">
        <v>240</v>
      </c>
      <c r="H65" s="22">
        <v>64</v>
      </c>
      <c r="I65" s="13" t="s">
        <v>205</v>
      </c>
      <c r="J65" s="14">
        <v>0</v>
      </c>
      <c r="K65" s="14">
        <v>0</v>
      </c>
      <c r="L65" s="15">
        <v>8200</v>
      </c>
      <c r="M65" s="16">
        <v>9020</v>
      </c>
      <c r="N65" s="17" t="s">
        <v>21</v>
      </c>
      <c r="O65" s="17" t="s">
        <v>21</v>
      </c>
    </row>
    <row r="66" spans="1:15" ht="29.25" thickBot="1" x14ac:dyDescent="0.3">
      <c r="A66" s="11">
        <v>8255</v>
      </c>
      <c r="B66" s="32" t="s">
        <v>241</v>
      </c>
      <c r="C66" s="12" t="s">
        <v>16</v>
      </c>
      <c r="D66" s="13" t="s">
        <v>242</v>
      </c>
      <c r="E66" s="13" t="s">
        <v>18</v>
      </c>
      <c r="F66" s="13" t="s">
        <v>243</v>
      </c>
      <c r="G66" s="13" t="s">
        <v>244</v>
      </c>
      <c r="H66" s="22">
        <v>65</v>
      </c>
      <c r="I66" s="13" t="s">
        <v>205</v>
      </c>
      <c r="J66" s="14">
        <v>0</v>
      </c>
      <c r="K66" s="14">
        <v>0</v>
      </c>
      <c r="L66" s="15">
        <v>16000</v>
      </c>
      <c r="M66" s="16">
        <v>17600</v>
      </c>
      <c r="N66" s="17" t="s">
        <v>21</v>
      </c>
      <c r="O66" s="17" t="s">
        <v>21</v>
      </c>
    </row>
    <row r="67" spans="1:15" ht="29.25" thickBot="1" x14ac:dyDescent="0.3">
      <c r="A67" s="11">
        <v>8305</v>
      </c>
      <c r="B67" s="28" t="s">
        <v>245</v>
      </c>
      <c r="C67" s="12" t="s">
        <v>16</v>
      </c>
      <c r="D67" s="13" t="s">
        <v>246</v>
      </c>
      <c r="E67" s="13" t="s">
        <v>18</v>
      </c>
      <c r="F67" s="13" t="s">
        <v>208</v>
      </c>
      <c r="G67" s="13" t="s">
        <v>209</v>
      </c>
      <c r="H67" s="22">
        <v>66</v>
      </c>
      <c r="I67" s="13" t="s">
        <v>247</v>
      </c>
      <c r="J67" s="14">
        <v>0</v>
      </c>
      <c r="K67" s="14">
        <v>0</v>
      </c>
      <c r="L67" s="15">
        <v>330</v>
      </c>
      <c r="M67" s="16">
        <v>363</v>
      </c>
      <c r="N67" s="17" t="s">
        <v>21</v>
      </c>
      <c r="O67" s="17" t="s">
        <v>21</v>
      </c>
    </row>
    <row r="68" spans="1:15" ht="29.25" thickBot="1" x14ac:dyDescent="0.3">
      <c r="A68" s="11">
        <v>8310</v>
      </c>
      <c r="B68" s="28" t="s">
        <v>248</v>
      </c>
      <c r="C68" s="12" t="s">
        <v>16</v>
      </c>
      <c r="D68" s="13" t="s">
        <v>249</v>
      </c>
      <c r="E68" s="13" t="s">
        <v>18</v>
      </c>
      <c r="F68" s="13" t="s">
        <v>250</v>
      </c>
      <c r="G68" s="13" t="s">
        <v>213</v>
      </c>
      <c r="H68" s="22">
        <v>67</v>
      </c>
      <c r="I68" s="13" t="s">
        <v>247</v>
      </c>
      <c r="J68" s="14">
        <v>0</v>
      </c>
      <c r="K68" s="14">
        <v>1</v>
      </c>
      <c r="L68" s="15">
        <v>380</v>
      </c>
      <c r="M68" s="16">
        <v>418</v>
      </c>
      <c r="N68" s="17" t="s">
        <v>21</v>
      </c>
      <c r="O68" s="17" t="s">
        <v>21</v>
      </c>
    </row>
    <row r="69" spans="1:15" ht="29.25" thickBot="1" x14ac:dyDescent="0.3">
      <c r="A69" s="11">
        <v>8315</v>
      </c>
      <c r="B69" s="28" t="s">
        <v>251</v>
      </c>
      <c r="C69" s="12" t="s">
        <v>16</v>
      </c>
      <c r="D69" s="13" t="s">
        <v>252</v>
      </c>
      <c r="E69" s="13" t="s">
        <v>18</v>
      </c>
      <c r="F69" s="13" t="s">
        <v>253</v>
      </c>
      <c r="G69" s="13" t="s">
        <v>217</v>
      </c>
      <c r="H69" s="22">
        <v>68</v>
      </c>
      <c r="I69" s="13" t="s">
        <v>247</v>
      </c>
      <c r="J69" s="14">
        <v>0</v>
      </c>
      <c r="K69" s="14">
        <v>0</v>
      </c>
      <c r="L69" s="15">
        <v>550</v>
      </c>
      <c r="M69" s="16">
        <v>605</v>
      </c>
      <c r="N69" s="17" t="s">
        <v>21</v>
      </c>
      <c r="O69" s="17" t="s">
        <v>21</v>
      </c>
    </row>
    <row r="70" spans="1:15" ht="29.25" thickBot="1" x14ac:dyDescent="0.3">
      <c r="A70" s="11">
        <v>8320</v>
      </c>
      <c r="B70" s="28" t="s">
        <v>254</v>
      </c>
      <c r="C70" s="12" t="s">
        <v>16</v>
      </c>
      <c r="D70" s="13" t="s">
        <v>255</v>
      </c>
      <c r="E70" s="13" t="s">
        <v>18</v>
      </c>
      <c r="F70" s="13" t="s">
        <v>220</v>
      </c>
      <c r="G70" s="13" t="s">
        <v>221</v>
      </c>
      <c r="H70" s="22">
        <v>69</v>
      </c>
      <c r="I70" s="13" t="s">
        <v>247</v>
      </c>
      <c r="J70" s="14">
        <v>0</v>
      </c>
      <c r="K70" s="14">
        <v>0</v>
      </c>
      <c r="L70" s="15">
        <v>950</v>
      </c>
      <c r="M70" s="16">
        <v>1045</v>
      </c>
      <c r="N70" s="17" t="s">
        <v>21</v>
      </c>
      <c r="O70" s="17" t="s">
        <v>21</v>
      </c>
    </row>
    <row r="71" spans="1:15" ht="29.25" thickBot="1" x14ac:dyDescent="0.3">
      <c r="A71" s="11">
        <v>8325</v>
      </c>
      <c r="B71" s="28" t="s">
        <v>256</v>
      </c>
      <c r="C71" s="12" t="s">
        <v>16</v>
      </c>
      <c r="D71" s="13" t="s">
        <v>257</v>
      </c>
      <c r="E71" s="13" t="s">
        <v>18</v>
      </c>
      <c r="F71" s="13" t="s">
        <v>224</v>
      </c>
      <c r="G71" s="13" t="s">
        <v>225</v>
      </c>
      <c r="H71" s="22">
        <v>70</v>
      </c>
      <c r="I71" s="13" t="s">
        <v>247</v>
      </c>
      <c r="J71" s="14">
        <v>0</v>
      </c>
      <c r="K71" s="14">
        <v>0</v>
      </c>
      <c r="L71" s="15">
        <v>1600</v>
      </c>
      <c r="M71" s="16">
        <v>1760</v>
      </c>
      <c r="N71" s="17" t="s">
        <v>21</v>
      </c>
      <c r="O71" s="17" t="s">
        <v>21</v>
      </c>
    </row>
    <row r="72" spans="1:15" ht="29.25" thickBot="1" x14ac:dyDescent="0.3">
      <c r="A72" s="11">
        <v>8330</v>
      </c>
      <c r="B72" s="28" t="s">
        <v>258</v>
      </c>
      <c r="C72" s="12" t="s">
        <v>16</v>
      </c>
      <c r="D72" s="13" t="s">
        <v>259</v>
      </c>
      <c r="E72" s="13" t="s">
        <v>18</v>
      </c>
      <c r="F72" s="13" t="s">
        <v>228</v>
      </c>
      <c r="G72" s="13" t="s">
        <v>229</v>
      </c>
      <c r="H72" s="22">
        <v>71</v>
      </c>
      <c r="I72" s="13" t="s">
        <v>247</v>
      </c>
      <c r="J72" s="14">
        <v>0</v>
      </c>
      <c r="K72" s="14">
        <v>0</v>
      </c>
      <c r="L72" s="15">
        <v>1900</v>
      </c>
      <c r="M72" s="16">
        <v>2090</v>
      </c>
      <c r="N72" s="17" t="s">
        <v>21</v>
      </c>
      <c r="O72" s="17" t="s">
        <v>21</v>
      </c>
    </row>
    <row r="73" spans="1:15" ht="29.25" thickBot="1" x14ac:dyDescent="0.3">
      <c r="A73" s="11">
        <v>8335</v>
      </c>
      <c r="B73" s="28" t="s">
        <v>260</v>
      </c>
      <c r="C73" s="12" t="s">
        <v>16</v>
      </c>
      <c r="D73" s="13" t="s">
        <v>261</v>
      </c>
      <c r="E73" s="13" t="s">
        <v>18</v>
      </c>
      <c r="F73" s="13" t="s">
        <v>232</v>
      </c>
      <c r="G73" s="13" t="s">
        <v>163</v>
      </c>
      <c r="H73" s="22">
        <v>72</v>
      </c>
      <c r="I73" s="13" t="s">
        <v>247</v>
      </c>
      <c r="J73" s="14">
        <v>0</v>
      </c>
      <c r="K73" s="14">
        <v>0</v>
      </c>
      <c r="L73" s="15">
        <v>2700</v>
      </c>
      <c r="M73" s="16">
        <v>2970</v>
      </c>
      <c r="N73" s="17" t="s">
        <v>21</v>
      </c>
      <c r="O73" s="17" t="s">
        <v>21</v>
      </c>
    </row>
    <row r="74" spans="1:15" ht="29.25" thickBot="1" x14ac:dyDescent="0.3">
      <c r="A74" s="11">
        <v>8340</v>
      </c>
      <c r="B74" s="28" t="s">
        <v>262</v>
      </c>
      <c r="C74" s="12" t="s">
        <v>16</v>
      </c>
      <c r="D74" s="13" t="s">
        <v>263</v>
      </c>
      <c r="E74" s="13" t="s">
        <v>18</v>
      </c>
      <c r="F74" s="13" t="s">
        <v>264</v>
      </c>
      <c r="G74" s="13" t="s">
        <v>236</v>
      </c>
      <c r="H74" s="22">
        <v>73</v>
      </c>
      <c r="I74" s="13" t="s">
        <v>247</v>
      </c>
      <c r="J74" s="14">
        <v>0</v>
      </c>
      <c r="K74" s="14">
        <v>0</v>
      </c>
      <c r="L74" s="15">
        <v>4300</v>
      </c>
      <c r="M74" s="16">
        <v>4730</v>
      </c>
      <c r="N74" s="17" t="s">
        <v>21</v>
      </c>
      <c r="O74" s="17" t="s">
        <v>21</v>
      </c>
    </row>
    <row r="75" spans="1:15" ht="29.25" thickBot="1" x14ac:dyDescent="0.3">
      <c r="A75" s="11">
        <v>8345</v>
      </c>
      <c r="B75" s="28" t="s">
        <v>265</v>
      </c>
      <c r="C75" s="12" t="s">
        <v>16</v>
      </c>
      <c r="D75" s="13" t="s">
        <v>266</v>
      </c>
      <c r="E75" s="13" t="s">
        <v>18</v>
      </c>
      <c r="F75" s="13" t="s">
        <v>239</v>
      </c>
      <c r="G75" s="13" t="s">
        <v>240</v>
      </c>
      <c r="H75" s="22">
        <v>74</v>
      </c>
      <c r="I75" s="13" t="s">
        <v>247</v>
      </c>
      <c r="J75" s="14">
        <v>0</v>
      </c>
      <c r="K75" s="14">
        <v>0</v>
      </c>
      <c r="L75" s="15">
        <v>8200</v>
      </c>
      <c r="M75" s="16">
        <v>9020</v>
      </c>
      <c r="N75" s="17" t="s">
        <v>21</v>
      </c>
      <c r="O75" s="17" t="s">
        <v>21</v>
      </c>
    </row>
    <row r="76" spans="1:15" ht="29.25" thickBot="1" x14ac:dyDescent="0.3">
      <c r="A76" s="11">
        <v>8350</v>
      </c>
      <c r="B76" s="28" t="s">
        <v>267</v>
      </c>
      <c r="C76" s="12" t="s">
        <v>16</v>
      </c>
      <c r="D76" s="13" t="s">
        <v>268</v>
      </c>
      <c r="E76" s="13" t="s">
        <v>18</v>
      </c>
      <c r="F76" s="13" t="s">
        <v>269</v>
      </c>
      <c r="G76" s="13" t="s">
        <v>244</v>
      </c>
      <c r="H76" s="22">
        <v>75</v>
      </c>
      <c r="I76" s="13" t="s">
        <v>247</v>
      </c>
      <c r="J76" s="14">
        <v>0</v>
      </c>
      <c r="K76" s="14">
        <v>0</v>
      </c>
      <c r="L76" s="15">
        <v>16000</v>
      </c>
      <c r="M76" s="16">
        <v>17600</v>
      </c>
      <c r="N76" s="17" t="s">
        <v>21</v>
      </c>
      <c r="O76" s="17" t="s">
        <v>21</v>
      </c>
    </row>
    <row r="77" spans="1:15" ht="29.25" thickBot="1" x14ac:dyDescent="0.3">
      <c r="A77" s="11">
        <v>8355</v>
      </c>
      <c r="B77" s="28" t="s">
        <v>270</v>
      </c>
      <c r="C77" s="12" t="s">
        <v>16</v>
      </c>
      <c r="D77" s="13" t="s">
        <v>271</v>
      </c>
      <c r="E77" s="13" t="s">
        <v>18</v>
      </c>
      <c r="F77" s="13" t="s">
        <v>272</v>
      </c>
      <c r="G77" s="13" t="s">
        <v>273</v>
      </c>
      <c r="H77" s="22">
        <v>76</v>
      </c>
      <c r="I77" s="13" t="s">
        <v>247</v>
      </c>
      <c r="J77" s="14">
        <v>0</v>
      </c>
      <c r="K77" s="14">
        <v>0</v>
      </c>
      <c r="L77" s="15">
        <v>27000</v>
      </c>
      <c r="M77" s="16">
        <v>29700</v>
      </c>
      <c r="N77" s="17" t="s">
        <v>21</v>
      </c>
      <c r="O77" s="17" t="s">
        <v>21</v>
      </c>
    </row>
    <row r="78" spans="1:15" ht="29.25" thickBot="1" x14ac:dyDescent="0.3">
      <c r="A78" s="11">
        <v>8405</v>
      </c>
      <c r="B78" s="29" t="s">
        <v>274</v>
      </c>
      <c r="C78" s="12" t="s">
        <v>16</v>
      </c>
      <c r="D78" s="13" t="s">
        <v>275</v>
      </c>
      <c r="E78" s="13" t="s">
        <v>18</v>
      </c>
      <c r="F78" s="13" t="s">
        <v>212</v>
      </c>
      <c r="G78" s="13" t="s">
        <v>213</v>
      </c>
      <c r="H78" s="22">
        <v>77</v>
      </c>
      <c r="I78" s="13" t="s">
        <v>276</v>
      </c>
      <c r="J78" s="14">
        <v>0</v>
      </c>
      <c r="K78" s="14">
        <v>11</v>
      </c>
      <c r="L78" s="15">
        <v>400</v>
      </c>
      <c r="M78" s="16">
        <v>440</v>
      </c>
      <c r="N78" s="17">
        <v>1</v>
      </c>
      <c r="O78" s="17" t="s">
        <v>21</v>
      </c>
    </row>
    <row r="79" spans="1:15" ht="29.25" thickBot="1" x14ac:dyDescent="0.3">
      <c r="A79" s="11">
        <v>8410</v>
      </c>
      <c r="B79" s="29" t="s">
        <v>277</v>
      </c>
      <c r="C79" s="12" t="s">
        <v>16</v>
      </c>
      <c r="D79" s="13" t="s">
        <v>278</v>
      </c>
      <c r="E79" s="13" t="s">
        <v>18</v>
      </c>
      <c r="F79" s="13" t="s">
        <v>216</v>
      </c>
      <c r="G79" s="13" t="s">
        <v>217</v>
      </c>
      <c r="H79" s="22">
        <v>78</v>
      </c>
      <c r="I79" s="13" t="s">
        <v>276</v>
      </c>
      <c r="J79" s="14">
        <v>0</v>
      </c>
      <c r="K79" s="14">
        <v>19</v>
      </c>
      <c r="L79" s="15">
        <v>600</v>
      </c>
      <c r="M79" s="16">
        <v>660</v>
      </c>
      <c r="N79" s="17">
        <v>1</v>
      </c>
      <c r="O79" s="17" t="s">
        <v>21</v>
      </c>
    </row>
    <row r="80" spans="1:15" ht="29.25" thickBot="1" x14ac:dyDescent="0.3">
      <c r="A80" s="11">
        <v>8415</v>
      </c>
      <c r="B80" s="29" t="s">
        <v>279</v>
      </c>
      <c r="C80" s="12" t="s">
        <v>16</v>
      </c>
      <c r="D80" s="13" t="s">
        <v>280</v>
      </c>
      <c r="E80" s="13" t="s">
        <v>18</v>
      </c>
      <c r="F80" s="13" t="s">
        <v>281</v>
      </c>
      <c r="G80" s="13" t="s">
        <v>221</v>
      </c>
      <c r="H80" s="22">
        <v>79</v>
      </c>
      <c r="I80" s="13" t="s">
        <v>276</v>
      </c>
      <c r="J80" s="14">
        <v>0</v>
      </c>
      <c r="K80" s="14">
        <v>20</v>
      </c>
      <c r="L80" s="15">
        <v>1000</v>
      </c>
      <c r="M80" s="16">
        <v>1100</v>
      </c>
      <c r="N80" s="17">
        <v>1</v>
      </c>
      <c r="O80" s="17" t="s">
        <v>21</v>
      </c>
    </row>
    <row r="81" spans="1:15" ht="29.25" thickBot="1" x14ac:dyDescent="0.3">
      <c r="A81" s="11">
        <v>8420</v>
      </c>
      <c r="B81" s="29" t="s">
        <v>282</v>
      </c>
      <c r="C81" s="12" t="s">
        <v>16</v>
      </c>
      <c r="D81" s="13" t="s">
        <v>283</v>
      </c>
      <c r="E81" s="13" t="s">
        <v>18</v>
      </c>
      <c r="F81" s="13" t="s">
        <v>284</v>
      </c>
      <c r="G81" s="13" t="s">
        <v>225</v>
      </c>
      <c r="H81" s="22">
        <v>80</v>
      </c>
      <c r="I81" s="13" t="s">
        <v>276</v>
      </c>
      <c r="J81" s="14">
        <v>0</v>
      </c>
      <c r="K81" s="14">
        <v>19</v>
      </c>
      <c r="L81" s="15">
        <v>1500</v>
      </c>
      <c r="M81" s="16">
        <v>1650</v>
      </c>
      <c r="N81" s="17">
        <v>1</v>
      </c>
      <c r="O81" s="17" t="s">
        <v>21</v>
      </c>
    </row>
    <row r="82" spans="1:15" ht="29.25" thickBot="1" x14ac:dyDescent="0.3">
      <c r="A82" s="11">
        <v>8425</v>
      </c>
      <c r="B82" s="29" t="s">
        <v>285</v>
      </c>
      <c r="C82" s="12" t="s">
        <v>16</v>
      </c>
      <c r="D82" s="13" t="s">
        <v>286</v>
      </c>
      <c r="E82" s="13" t="s">
        <v>18</v>
      </c>
      <c r="F82" s="13" t="s">
        <v>287</v>
      </c>
      <c r="G82" s="13" t="s">
        <v>229</v>
      </c>
      <c r="H82" s="22">
        <v>81</v>
      </c>
      <c r="I82" s="13" t="s">
        <v>276</v>
      </c>
      <c r="J82" s="14">
        <v>0</v>
      </c>
      <c r="K82" s="14">
        <v>1</v>
      </c>
      <c r="L82" s="15">
        <v>2000</v>
      </c>
      <c r="M82" s="16">
        <v>2200</v>
      </c>
      <c r="N82" s="17" t="s">
        <v>21</v>
      </c>
      <c r="O82" s="17" t="s">
        <v>21</v>
      </c>
    </row>
    <row r="83" spans="1:15" ht="29.25" thickBot="1" x14ac:dyDescent="0.3">
      <c r="A83" s="11">
        <v>8430</v>
      </c>
      <c r="B83" s="29" t="s">
        <v>288</v>
      </c>
      <c r="C83" s="12" t="s">
        <v>16</v>
      </c>
      <c r="D83" s="13" t="s">
        <v>289</v>
      </c>
      <c r="E83" s="13" t="s">
        <v>18</v>
      </c>
      <c r="F83" s="13" t="s">
        <v>290</v>
      </c>
      <c r="G83" s="13" t="s">
        <v>163</v>
      </c>
      <c r="H83" s="22">
        <v>82</v>
      </c>
      <c r="I83" s="13" t="s">
        <v>276</v>
      </c>
      <c r="J83" s="14">
        <v>0</v>
      </c>
      <c r="K83" s="14">
        <v>19</v>
      </c>
      <c r="L83" s="15">
        <v>2800</v>
      </c>
      <c r="M83" s="16">
        <v>3080</v>
      </c>
      <c r="N83" s="17">
        <v>1</v>
      </c>
      <c r="O83" s="17" t="s">
        <v>21</v>
      </c>
    </row>
    <row r="84" spans="1:15" ht="29.25" thickBot="1" x14ac:dyDescent="0.3">
      <c r="A84" s="11">
        <v>8435</v>
      </c>
      <c r="B84" s="29" t="s">
        <v>291</v>
      </c>
      <c r="C84" s="12" t="s">
        <v>16</v>
      </c>
      <c r="D84" s="13" t="s">
        <v>292</v>
      </c>
      <c r="E84" s="13" t="s">
        <v>18</v>
      </c>
      <c r="F84" s="13" t="s">
        <v>235</v>
      </c>
      <c r="G84" s="13" t="s">
        <v>236</v>
      </c>
      <c r="H84" s="22">
        <v>83</v>
      </c>
      <c r="I84" s="13" t="s">
        <v>276</v>
      </c>
      <c r="J84" s="14">
        <v>0</v>
      </c>
      <c r="K84" s="14">
        <v>0</v>
      </c>
      <c r="L84" s="15">
        <v>4500</v>
      </c>
      <c r="M84" s="16">
        <v>4950</v>
      </c>
      <c r="N84" s="17" t="s">
        <v>21</v>
      </c>
      <c r="O84" s="17" t="s">
        <v>21</v>
      </c>
    </row>
    <row r="85" spans="1:15" ht="29.25" thickBot="1" x14ac:dyDescent="0.3">
      <c r="A85" s="11">
        <v>8440</v>
      </c>
      <c r="B85" s="29" t="s">
        <v>293</v>
      </c>
      <c r="C85" s="12" t="s">
        <v>16</v>
      </c>
      <c r="D85" s="13" t="s">
        <v>294</v>
      </c>
      <c r="E85" s="13" t="s">
        <v>18</v>
      </c>
      <c r="F85" s="13" t="s">
        <v>239</v>
      </c>
      <c r="G85" s="13" t="s">
        <v>240</v>
      </c>
      <c r="H85" s="22">
        <v>84</v>
      </c>
      <c r="I85" s="13" t="s">
        <v>276</v>
      </c>
      <c r="J85" s="14">
        <v>0</v>
      </c>
      <c r="K85" s="14">
        <v>0</v>
      </c>
      <c r="L85" s="15">
        <v>8400</v>
      </c>
      <c r="M85" s="16">
        <v>9240</v>
      </c>
      <c r="N85" s="17" t="s">
        <v>21</v>
      </c>
      <c r="O85" s="17" t="s">
        <v>21</v>
      </c>
    </row>
    <row r="86" spans="1:15" ht="29.25" thickBot="1" x14ac:dyDescent="0.3">
      <c r="A86" s="11">
        <v>8445</v>
      </c>
      <c r="B86" s="29" t="s">
        <v>295</v>
      </c>
      <c r="C86" s="12" t="s">
        <v>16</v>
      </c>
      <c r="D86" s="13" t="s">
        <v>296</v>
      </c>
      <c r="E86" s="13" t="s">
        <v>18</v>
      </c>
      <c r="F86" s="13" t="s">
        <v>269</v>
      </c>
      <c r="G86" s="13" t="s">
        <v>244</v>
      </c>
      <c r="H86" s="22">
        <v>85</v>
      </c>
      <c r="I86" s="13" t="s">
        <v>276</v>
      </c>
      <c r="J86" s="14">
        <v>0</v>
      </c>
      <c r="K86" s="14">
        <v>0</v>
      </c>
      <c r="L86" s="15">
        <v>16400</v>
      </c>
      <c r="M86" s="16">
        <v>18040</v>
      </c>
      <c r="N86" s="17" t="s">
        <v>21</v>
      </c>
      <c r="O86" s="17" t="s">
        <v>21</v>
      </c>
    </row>
    <row r="87" spans="1:15" ht="29.25" thickBot="1" x14ac:dyDescent="0.3">
      <c r="A87" s="11">
        <v>8505</v>
      </c>
      <c r="B87" s="33" t="s">
        <v>297</v>
      </c>
      <c r="C87" s="12" t="s">
        <v>16</v>
      </c>
      <c r="D87" s="13" t="s">
        <v>298</v>
      </c>
      <c r="E87" s="13" t="s">
        <v>18</v>
      </c>
      <c r="F87" s="13" t="s">
        <v>137</v>
      </c>
      <c r="G87" s="13" t="s">
        <v>138</v>
      </c>
      <c r="H87" s="22">
        <v>86</v>
      </c>
      <c r="I87" s="13" t="s">
        <v>139</v>
      </c>
      <c r="J87" s="14">
        <v>0</v>
      </c>
      <c r="K87" s="14">
        <v>0</v>
      </c>
      <c r="L87" s="15">
        <v>460</v>
      </c>
      <c r="M87" s="16">
        <v>506</v>
      </c>
      <c r="N87" s="17" t="s">
        <v>21</v>
      </c>
      <c r="O87" s="17" t="s">
        <v>21</v>
      </c>
    </row>
    <row r="88" spans="1:15" ht="29.25" thickBot="1" x14ac:dyDescent="0.3">
      <c r="A88" s="11">
        <v>8510</v>
      </c>
      <c r="B88" s="33" t="s">
        <v>299</v>
      </c>
      <c r="C88" s="12" t="s">
        <v>16</v>
      </c>
      <c r="D88" s="13" t="s">
        <v>300</v>
      </c>
      <c r="E88" s="13" t="s">
        <v>18</v>
      </c>
      <c r="F88" s="13" t="s">
        <v>142</v>
      </c>
      <c r="G88" s="13" t="s">
        <v>143</v>
      </c>
      <c r="H88" s="22">
        <v>87</v>
      </c>
      <c r="I88" s="13" t="s">
        <v>139</v>
      </c>
      <c r="J88" s="14">
        <v>0</v>
      </c>
      <c r="K88" s="14">
        <v>0</v>
      </c>
      <c r="L88" s="15">
        <v>650</v>
      </c>
      <c r="M88" s="16">
        <v>715</v>
      </c>
      <c r="N88" s="17" t="s">
        <v>21</v>
      </c>
      <c r="O88" s="17" t="s">
        <v>21</v>
      </c>
    </row>
    <row r="89" spans="1:15" ht="29.25" thickBot="1" x14ac:dyDescent="0.3">
      <c r="A89" s="11">
        <v>8515</v>
      </c>
      <c r="B89" s="33" t="s">
        <v>301</v>
      </c>
      <c r="C89" s="12" t="s">
        <v>16</v>
      </c>
      <c r="D89" s="13" t="s">
        <v>302</v>
      </c>
      <c r="E89" s="13" t="s">
        <v>18</v>
      </c>
      <c r="F89" s="13" t="s">
        <v>146</v>
      </c>
      <c r="G89" s="13" t="s">
        <v>147</v>
      </c>
      <c r="H89" s="22">
        <v>88</v>
      </c>
      <c r="I89" s="13" t="s">
        <v>139</v>
      </c>
      <c r="J89" s="14">
        <v>0</v>
      </c>
      <c r="K89" s="14">
        <v>0</v>
      </c>
      <c r="L89" s="15">
        <v>1100</v>
      </c>
      <c r="M89" s="16">
        <v>1210</v>
      </c>
      <c r="N89" s="17" t="s">
        <v>21</v>
      </c>
      <c r="O89" s="17" t="s">
        <v>21</v>
      </c>
    </row>
    <row r="90" spans="1:15" ht="29.25" thickBot="1" x14ac:dyDescent="0.3">
      <c r="A90" s="11">
        <v>8520</v>
      </c>
      <c r="B90" s="33" t="s">
        <v>303</v>
      </c>
      <c r="C90" s="12" t="s">
        <v>16</v>
      </c>
      <c r="D90" s="13" t="s">
        <v>304</v>
      </c>
      <c r="E90" s="13" t="s">
        <v>18</v>
      </c>
      <c r="F90" s="13" t="s">
        <v>250</v>
      </c>
      <c r="G90" s="13" t="s">
        <v>175</v>
      </c>
      <c r="H90" s="22">
        <v>89</v>
      </c>
      <c r="I90" s="13" t="s">
        <v>176</v>
      </c>
      <c r="J90" s="14">
        <v>0</v>
      </c>
      <c r="K90" s="14">
        <v>0</v>
      </c>
      <c r="L90" s="15">
        <v>460</v>
      </c>
      <c r="M90" s="16">
        <v>506</v>
      </c>
      <c r="N90" s="17" t="s">
        <v>21</v>
      </c>
      <c r="O90" s="17" t="s">
        <v>21</v>
      </c>
    </row>
    <row r="91" spans="1:15" ht="29.25" thickBot="1" x14ac:dyDescent="0.3">
      <c r="A91" s="11">
        <v>8525</v>
      </c>
      <c r="B91" s="33" t="s">
        <v>305</v>
      </c>
      <c r="C91" s="12" t="s">
        <v>16</v>
      </c>
      <c r="D91" s="13" t="s">
        <v>306</v>
      </c>
      <c r="E91" s="13" t="s">
        <v>18</v>
      </c>
      <c r="F91" s="13" t="s">
        <v>142</v>
      </c>
      <c r="G91" s="13" t="s">
        <v>143</v>
      </c>
      <c r="H91" s="22">
        <v>90</v>
      </c>
      <c r="I91" s="13" t="s">
        <v>176</v>
      </c>
      <c r="J91" s="14">
        <v>0</v>
      </c>
      <c r="K91" s="14">
        <v>1</v>
      </c>
      <c r="L91" s="15">
        <v>700</v>
      </c>
      <c r="M91" s="16">
        <v>770</v>
      </c>
      <c r="N91" s="17">
        <v>1</v>
      </c>
      <c r="O91" s="17" t="s">
        <v>21</v>
      </c>
    </row>
    <row r="92" spans="1:15" ht="29.25" thickBot="1" x14ac:dyDescent="0.3">
      <c r="A92" s="11">
        <v>8530</v>
      </c>
      <c r="B92" s="33" t="s">
        <v>307</v>
      </c>
      <c r="C92" s="12" t="s">
        <v>16</v>
      </c>
      <c r="D92" s="13" t="s">
        <v>308</v>
      </c>
      <c r="E92" s="13" t="s">
        <v>18</v>
      </c>
      <c r="F92" s="13" t="s">
        <v>146</v>
      </c>
      <c r="G92" s="13" t="s">
        <v>147</v>
      </c>
      <c r="H92" s="22">
        <v>91</v>
      </c>
      <c r="I92" s="13" t="s">
        <v>176</v>
      </c>
      <c r="J92" s="14">
        <v>0</v>
      </c>
      <c r="K92" s="14">
        <v>0</v>
      </c>
      <c r="L92" s="15">
        <v>1100</v>
      </c>
      <c r="M92" s="16">
        <v>1210</v>
      </c>
      <c r="N92" s="17" t="s">
        <v>21</v>
      </c>
      <c r="O92" s="17" t="s">
        <v>21</v>
      </c>
    </row>
    <row r="93" spans="1:15" ht="29.25" thickBot="1" x14ac:dyDescent="0.3">
      <c r="A93" s="11">
        <v>8535</v>
      </c>
      <c r="B93" s="34" t="s">
        <v>309</v>
      </c>
      <c r="C93" s="12" t="s">
        <v>16</v>
      </c>
      <c r="D93" s="13" t="s">
        <v>310</v>
      </c>
      <c r="E93" s="13" t="s">
        <v>18</v>
      </c>
      <c r="F93" s="13" t="s">
        <v>212</v>
      </c>
      <c r="G93" s="13" t="s">
        <v>213</v>
      </c>
      <c r="H93" s="22">
        <v>92</v>
      </c>
      <c r="I93" s="13" t="s">
        <v>205</v>
      </c>
      <c r="J93" s="14">
        <v>0</v>
      </c>
      <c r="K93" s="14">
        <v>0</v>
      </c>
      <c r="L93" s="15">
        <v>490</v>
      </c>
      <c r="M93" s="16">
        <v>539</v>
      </c>
      <c r="N93" s="17" t="s">
        <v>21</v>
      </c>
      <c r="O93" s="17" t="s">
        <v>21</v>
      </c>
    </row>
    <row r="94" spans="1:15" ht="29.25" thickBot="1" x14ac:dyDescent="0.3">
      <c r="A94" s="11">
        <v>8540</v>
      </c>
      <c r="B94" s="34" t="s">
        <v>311</v>
      </c>
      <c r="C94" s="12" t="s">
        <v>16</v>
      </c>
      <c r="D94" s="13" t="s">
        <v>312</v>
      </c>
      <c r="E94" s="13" t="s">
        <v>18</v>
      </c>
      <c r="F94" s="13" t="s">
        <v>216</v>
      </c>
      <c r="G94" s="13" t="s">
        <v>217</v>
      </c>
      <c r="H94" s="22">
        <v>93</v>
      </c>
      <c r="I94" s="13" t="s">
        <v>205</v>
      </c>
      <c r="J94" s="14">
        <v>0</v>
      </c>
      <c r="K94" s="14">
        <v>0</v>
      </c>
      <c r="L94" s="15">
        <v>700</v>
      </c>
      <c r="M94" s="16">
        <v>770</v>
      </c>
      <c r="N94" s="17" t="s">
        <v>21</v>
      </c>
      <c r="O94" s="17" t="s">
        <v>21</v>
      </c>
    </row>
    <row r="95" spans="1:15" ht="29.25" thickBot="1" x14ac:dyDescent="0.3">
      <c r="A95" s="11">
        <v>8545</v>
      </c>
      <c r="B95" s="34" t="s">
        <v>313</v>
      </c>
      <c r="C95" s="12" t="s">
        <v>16</v>
      </c>
      <c r="D95" s="13" t="s">
        <v>314</v>
      </c>
      <c r="E95" s="13" t="s">
        <v>18</v>
      </c>
      <c r="F95" s="13" t="s">
        <v>220</v>
      </c>
      <c r="G95" s="13" t="s">
        <v>221</v>
      </c>
      <c r="H95" s="22">
        <v>94</v>
      </c>
      <c r="I95" s="13" t="s">
        <v>205</v>
      </c>
      <c r="J95" s="14">
        <v>0</v>
      </c>
      <c r="K95" s="14">
        <v>0</v>
      </c>
      <c r="L95" s="15">
        <v>1100</v>
      </c>
      <c r="M95" s="16">
        <v>1210</v>
      </c>
      <c r="N95" s="17" t="s">
        <v>21</v>
      </c>
      <c r="O95" s="17" t="s">
        <v>21</v>
      </c>
    </row>
    <row r="96" spans="1:15" ht="29.25" thickBot="1" x14ac:dyDescent="0.3">
      <c r="A96" s="11">
        <v>8550</v>
      </c>
      <c r="B96" s="34" t="s">
        <v>315</v>
      </c>
      <c r="C96" s="12" t="s">
        <v>16</v>
      </c>
      <c r="D96" s="13" t="s">
        <v>316</v>
      </c>
      <c r="E96" s="13" t="s">
        <v>18</v>
      </c>
      <c r="F96" s="13" t="s">
        <v>250</v>
      </c>
      <c r="G96" s="13" t="s">
        <v>213</v>
      </c>
      <c r="H96" s="22">
        <v>95</v>
      </c>
      <c r="I96" s="13" t="s">
        <v>247</v>
      </c>
      <c r="J96" s="14">
        <v>0</v>
      </c>
      <c r="K96" s="14">
        <v>0</v>
      </c>
      <c r="L96" s="15">
        <v>490</v>
      </c>
      <c r="M96" s="16">
        <v>539</v>
      </c>
      <c r="N96" s="17" t="s">
        <v>21</v>
      </c>
      <c r="O96" s="17" t="s">
        <v>21</v>
      </c>
    </row>
    <row r="97" spans="1:15" ht="29.25" thickBot="1" x14ac:dyDescent="0.3">
      <c r="A97" s="11">
        <v>8555</v>
      </c>
      <c r="B97" s="34" t="s">
        <v>317</v>
      </c>
      <c r="C97" s="12" t="s">
        <v>16</v>
      </c>
      <c r="D97" s="13" t="s">
        <v>318</v>
      </c>
      <c r="E97" s="13" t="s">
        <v>18</v>
      </c>
      <c r="F97" s="13" t="s">
        <v>253</v>
      </c>
      <c r="G97" s="13" t="s">
        <v>217</v>
      </c>
      <c r="H97" s="22">
        <v>96</v>
      </c>
      <c r="I97" s="13" t="s">
        <v>247</v>
      </c>
      <c r="J97" s="14">
        <v>0</v>
      </c>
      <c r="K97" s="14">
        <v>0</v>
      </c>
      <c r="L97" s="15">
        <v>700</v>
      </c>
      <c r="M97" s="16">
        <v>770</v>
      </c>
      <c r="N97" s="17" t="s">
        <v>21</v>
      </c>
      <c r="O97" s="17" t="s">
        <v>21</v>
      </c>
    </row>
    <row r="98" spans="1:15" ht="29.25" thickBot="1" x14ac:dyDescent="0.3">
      <c r="A98" s="11">
        <v>8560</v>
      </c>
      <c r="B98" s="34" t="s">
        <v>319</v>
      </c>
      <c r="C98" s="12" t="s">
        <v>16</v>
      </c>
      <c r="D98" s="13" t="s">
        <v>320</v>
      </c>
      <c r="E98" s="13" t="s">
        <v>18</v>
      </c>
      <c r="F98" s="13" t="s">
        <v>220</v>
      </c>
      <c r="G98" s="13" t="s">
        <v>221</v>
      </c>
      <c r="H98" s="22">
        <v>97</v>
      </c>
      <c r="I98" s="13" t="s">
        <v>247</v>
      </c>
      <c r="J98" s="14">
        <v>0</v>
      </c>
      <c r="K98" s="14">
        <v>0</v>
      </c>
      <c r="L98" s="15">
        <v>1100</v>
      </c>
      <c r="M98" s="16">
        <v>1210</v>
      </c>
      <c r="N98" s="17" t="s">
        <v>21</v>
      </c>
      <c r="O98" s="17" t="s">
        <v>21</v>
      </c>
    </row>
    <row r="99" spans="1:15" ht="29.25" thickBot="1" x14ac:dyDescent="0.3">
      <c r="A99" s="11">
        <v>8565</v>
      </c>
      <c r="B99" s="34" t="s">
        <v>321</v>
      </c>
      <c r="C99" s="12" t="s">
        <v>16</v>
      </c>
      <c r="D99" s="13" t="s">
        <v>322</v>
      </c>
      <c r="E99" s="13" t="s">
        <v>18</v>
      </c>
      <c r="F99" s="13" t="s">
        <v>212</v>
      </c>
      <c r="G99" s="13" t="s">
        <v>213</v>
      </c>
      <c r="H99" s="22">
        <v>98</v>
      </c>
      <c r="I99" s="13" t="s">
        <v>276</v>
      </c>
      <c r="J99" s="14">
        <v>0</v>
      </c>
      <c r="K99" s="14">
        <v>0</v>
      </c>
      <c r="L99" s="15">
        <v>500</v>
      </c>
      <c r="M99" s="16">
        <v>550</v>
      </c>
      <c r="N99" s="17" t="s">
        <v>21</v>
      </c>
      <c r="O99" s="17" t="s">
        <v>21</v>
      </c>
    </row>
    <row r="100" spans="1:15" ht="29.25" thickBot="1" x14ac:dyDescent="0.3">
      <c r="A100" s="11">
        <v>8570</v>
      </c>
      <c r="B100" s="34" t="s">
        <v>323</v>
      </c>
      <c r="C100" s="12" t="s">
        <v>16</v>
      </c>
      <c r="D100" s="13" t="s">
        <v>324</v>
      </c>
      <c r="E100" s="13" t="s">
        <v>18</v>
      </c>
      <c r="F100" s="13" t="s">
        <v>216</v>
      </c>
      <c r="G100" s="13" t="s">
        <v>217</v>
      </c>
      <c r="H100" s="22">
        <v>99</v>
      </c>
      <c r="I100" s="13" t="s">
        <v>276</v>
      </c>
      <c r="J100" s="14">
        <v>0</v>
      </c>
      <c r="K100" s="14">
        <v>0</v>
      </c>
      <c r="L100" s="15">
        <v>750</v>
      </c>
      <c r="M100" s="16">
        <v>825</v>
      </c>
      <c r="N100" s="17" t="s">
        <v>21</v>
      </c>
      <c r="O100" s="17" t="s">
        <v>21</v>
      </c>
    </row>
    <row r="101" spans="1:15" ht="29.25" thickBot="1" x14ac:dyDescent="0.3">
      <c r="A101" s="11">
        <v>8575</v>
      </c>
      <c r="B101" s="34" t="s">
        <v>325</v>
      </c>
      <c r="C101" s="12" t="s">
        <v>16</v>
      </c>
      <c r="D101" s="13" t="s">
        <v>326</v>
      </c>
      <c r="E101" s="13" t="s">
        <v>18</v>
      </c>
      <c r="F101" s="13" t="s">
        <v>281</v>
      </c>
      <c r="G101" s="13" t="s">
        <v>221</v>
      </c>
      <c r="H101" s="22">
        <v>100</v>
      </c>
      <c r="I101" s="13" t="s">
        <v>276</v>
      </c>
      <c r="J101" s="14">
        <v>0</v>
      </c>
      <c r="K101" s="14">
        <v>0</v>
      </c>
      <c r="L101" s="15">
        <v>1200</v>
      </c>
      <c r="M101" s="16">
        <v>1320</v>
      </c>
      <c r="N101" s="17" t="s">
        <v>21</v>
      </c>
      <c r="O101" s="17" t="s">
        <v>21</v>
      </c>
    </row>
    <row r="102" spans="1:15" ht="29.25" thickBot="1" x14ac:dyDescent="0.3">
      <c r="A102" s="11">
        <v>8580</v>
      </c>
      <c r="B102" s="35" t="s">
        <v>327</v>
      </c>
      <c r="C102" s="12" t="s">
        <v>16</v>
      </c>
      <c r="D102" s="13" t="s">
        <v>328</v>
      </c>
      <c r="E102" s="13" t="s">
        <v>18</v>
      </c>
      <c r="F102" s="13" t="s">
        <v>329</v>
      </c>
      <c r="G102" s="13" t="s">
        <v>213</v>
      </c>
      <c r="H102" s="22">
        <v>101</v>
      </c>
      <c r="I102" s="13" t="s">
        <v>139</v>
      </c>
      <c r="J102" s="14">
        <v>1</v>
      </c>
      <c r="K102" s="14">
        <v>0</v>
      </c>
      <c r="L102" s="15" t="s">
        <v>26</v>
      </c>
      <c r="M102" s="16" t="s">
        <v>21</v>
      </c>
      <c r="N102" s="17" t="s">
        <v>21</v>
      </c>
      <c r="O102" s="17" t="s">
        <v>21</v>
      </c>
    </row>
    <row r="103" spans="1:15" ht="29.25" thickBot="1" x14ac:dyDescent="0.3">
      <c r="A103" s="11">
        <v>8585</v>
      </c>
      <c r="B103" s="35" t="s">
        <v>330</v>
      </c>
      <c r="C103" s="12" t="s">
        <v>16</v>
      </c>
      <c r="D103" s="13" t="s">
        <v>331</v>
      </c>
      <c r="E103" s="13" t="s">
        <v>18</v>
      </c>
      <c r="F103" s="13" t="s">
        <v>332</v>
      </c>
      <c r="G103" s="13" t="s">
        <v>217</v>
      </c>
      <c r="H103" s="22">
        <v>102</v>
      </c>
      <c r="I103" s="13" t="s">
        <v>139</v>
      </c>
      <c r="J103" s="14">
        <v>1</v>
      </c>
      <c r="K103" s="14">
        <v>0</v>
      </c>
      <c r="L103" s="15">
        <v>440</v>
      </c>
      <c r="M103" s="16">
        <v>484</v>
      </c>
      <c r="N103" s="17" t="s">
        <v>21</v>
      </c>
      <c r="O103" s="17" t="s">
        <v>21</v>
      </c>
    </row>
    <row r="104" spans="1:15" ht="29.25" thickBot="1" x14ac:dyDescent="0.3">
      <c r="A104" s="11">
        <v>8590</v>
      </c>
      <c r="B104" s="35" t="s">
        <v>333</v>
      </c>
      <c r="C104" s="12" t="s">
        <v>16</v>
      </c>
      <c r="D104" s="13" t="s">
        <v>334</v>
      </c>
      <c r="E104" s="13" t="s">
        <v>18</v>
      </c>
      <c r="F104" s="13" t="s">
        <v>335</v>
      </c>
      <c r="G104" s="13" t="s">
        <v>221</v>
      </c>
      <c r="H104" s="22">
        <v>103</v>
      </c>
      <c r="I104" s="13" t="s">
        <v>139</v>
      </c>
      <c r="J104" s="14">
        <v>0</v>
      </c>
      <c r="K104" s="14">
        <v>0</v>
      </c>
      <c r="L104" s="15">
        <v>1000</v>
      </c>
      <c r="M104" s="16">
        <v>1100</v>
      </c>
      <c r="N104" s="17" t="s">
        <v>21</v>
      </c>
      <c r="O104" s="17" t="s">
        <v>21</v>
      </c>
    </row>
    <row r="105" spans="1:15" ht="29.25" thickBot="1" x14ac:dyDescent="0.3">
      <c r="A105" s="11">
        <v>8605</v>
      </c>
      <c r="B105" s="34" t="s">
        <v>336</v>
      </c>
      <c r="C105" s="12" t="s">
        <v>337</v>
      </c>
      <c r="D105" s="13" t="s">
        <v>338</v>
      </c>
      <c r="E105" s="13" t="s">
        <v>18</v>
      </c>
      <c r="F105" s="13" t="s">
        <v>339</v>
      </c>
      <c r="G105" s="13">
        <v>7</v>
      </c>
      <c r="H105" s="22">
        <v>104</v>
      </c>
      <c r="I105" s="13" t="s">
        <v>20</v>
      </c>
      <c r="J105" s="14">
        <v>0</v>
      </c>
      <c r="K105" s="14">
        <v>0</v>
      </c>
      <c r="L105" s="15">
        <v>178</v>
      </c>
      <c r="M105" s="16">
        <v>196</v>
      </c>
      <c r="N105" s="17" t="s">
        <v>21</v>
      </c>
      <c r="O105" s="17" t="s">
        <v>21</v>
      </c>
    </row>
    <row r="106" spans="1:15" ht="29.25" thickBot="1" x14ac:dyDescent="0.3">
      <c r="A106" s="11">
        <v>8610</v>
      </c>
      <c r="B106" s="34" t="s">
        <v>340</v>
      </c>
      <c r="C106" s="12" t="s">
        <v>337</v>
      </c>
      <c r="D106" s="13" t="s">
        <v>341</v>
      </c>
      <c r="E106" s="13" t="s">
        <v>18</v>
      </c>
      <c r="F106" s="13" t="s">
        <v>342</v>
      </c>
      <c r="G106" s="13">
        <v>8.5</v>
      </c>
      <c r="H106" s="22">
        <v>105</v>
      </c>
      <c r="I106" s="13" t="s">
        <v>20</v>
      </c>
      <c r="J106" s="14">
        <v>0</v>
      </c>
      <c r="K106" s="14">
        <v>0</v>
      </c>
      <c r="L106" s="15">
        <v>600</v>
      </c>
      <c r="M106" s="16">
        <v>660</v>
      </c>
      <c r="N106" s="17" t="s">
        <v>21</v>
      </c>
      <c r="O106" s="17" t="s">
        <v>21</v>
      </c>
    </row>
    <row r="107" spans="1:15" ht="29.25" thickBot="1" x14ac:dyDescent="0.3">
      <c r="A107" s="11">
        <v>8615</v>
      </c>
      <c r="B107" s="34" t="s">
        <v>343</v>
      </c>
      <c r="C107" s="12" t="s">
        <v>337</v>
      </c>
      <c r="D107" s="13" t="s">
        <v>344</v>
      </c>
      <c r="E107" s="13" t="s">
        <v>18</v>
      </c>
      <c r="F107" s="13" t="s">
        <v>345</v>
      </c>
      <c r="G107" s="13">
        <v>11</v>
      </c>
      <c r="H107" s="22">
        <v>106</v>
      </c>
      <c r="I107" s="13" t="s">
        <v>20</v>
      </c>
      <c r="J107" s="14">
        <v>0</v>
      </c>
      <c r="K107" s="14">
        <v>0</v>
      </c>
      <c r="L107" s="15">
        <v>650</v>
      </c>
      <c r="M107" s="16">
        <v>715</v>
      </c>
      <c r="N107" s="17" t="s">
        <v>21</v>
      </c>
      <c r="O107" s="17" t="s">
        <v>21</v>
      </c>
    </row>
    <row r="108" spans="1:15" ht="29.25" thickBot="1" x14ac:dyDescent="0.3">
      <c r="A108" s="11">
        <v>8620</v>
      </c>
      <c r="B108" s="34" t="s">
        <v>346</v>
      </c>
      <c r="C108" s="12" t="s">
        <v>337</v>
      </c>
      <c r="D108" s="13" t="s">
        <v>347</v>
      </c>
      <c r="E108" s="13" t="s">
        <v>53</v>
      </c>
      <c r="F108" s="13" t="s">
        <v>348</v>
      </c>
      <c r="G108" s="13">
        <v>7.5</v>
      </c>
      <c r="H108" s="22">
        <v>107</v>
      </c>
      <c r="I108" s="13" t="s">
        <v>20</v>
      </c>
      <c r="J108" s="14">
        <v>0</v>
      </c>
      <c r="K108" s="14">
        <v>0</v>
      </c>
      <c r="L108" s="15">
        <v>600</v>
      </c>
      <c r="M108" s="16">
        <v>660</v>
      </c>
      <c r="N108" s="17" t="s">
        <v>21</v>
      </c>
      <c r="O108" s="17" t="s">
        <v>21</v>
      </c>
    </row>
    <row r="109" spans="1:15" ht="29.25" thickBot="1" x14ac:dyDescent="0.3">
      <c r="A109" s="11">
        <v>8625</v>
      </c>
      <c r="B109" s="34" t="s">
        <v>349</v>
      </c>
      <c r="C109" s="12" t="s">
        <v>337</v>
      </c>
      <c r="D109" s="13" t="s">
        <v>350</v>
      </c>
      <c r="E109" s="13" t="s">
        <v>53</v>
      </c>
      <c r="F109" s="13" t="s">
        <v>351</v>
      </c>
      <c r="G109" s="13">
        <v>10</v>
      </c>
      <c r="H109" s="22">
        <v>108</v>
      </c>
      <c r="I109" s="13" t="s">
        <v>20</v>
      </c>
      <c r="J109" s="14">
        <v>0</v>
      </c>
      <c r="K109" s="14">
        <v>0</v>
      </c>
      <c r="L109" s="15">
        <v>750</v>
      </c>
      <c r="M109" s="16">
        <v>825</v>
      </c>
      <c r="N109" s="17" t="s">
        <v>21</v>
      </c>
      <c r="O109" s="17" t="s">
        <v>21</v>
      </c>
    </row>
    <row r="110" spans="1:15" ht="29.25" thickBot="1" x14ac:dyDescent="0.3">
      <c r="A110" s="11">
        <v>8630</v>
      </c>
      <c r="B110" s="34" t="s">
        <v>352</v>
      </c>
      <c r="C110" s="12" t="s">
        <v>337</v>
      </c>
      <c r="D110" s="13" t="s">
        <v>353</v>
      </c>
      <c r="E110" s="13" t="s">
        <v>53</v>
      </c>
      <c r="F110" s="13" t="s">
        <v>351</v>
      </c>
      <c r="G110" s="13">
        <v>12</v>
      </c>
      <c r="H110" s="22">
        <v>109</v>
      </c>
      <c r="I110" s="13" t="s">
        <v>20</v>
      </c>
      <c r="J110" s="14">
        <v>1</v>
      </c>
      <c r="K110" s="14">
        <v>0</v>
      </c>
      <c r="L110" s="15">
        <v>1100</v>
      </c>
      <c r="M110" s="16">
        <v>1210</v>
      </c>
      <c r="N110" s="17" t="s">
        <v>21</v>
      </c>
      <c r="O110" s="17" t="s">
        <v>21</v>
      </c>
    </row>
    <row r="111" spans="1:15" ht="29.25" thickBot="1" x14ac:dyDescent="0.3">
      <c r="A111" s="11">
        <v>8635</v>
      </c>
      <c r="B111" s="34" t="s">
        <v>354</v>
      </c>
      <c r="C111" s="12" t="s">
        <v>337</v>
      </c>
      <c r="D111" s="13" t="s">
        <v>355</v>
      </c>
      <c r="E111" s="13" t="s">
        <v>53</v>
      </c>
      <c r="F111" s="13" t="s">
        <v>356</v>
      </c>
      <c r="G111" s="13">
        <v>12</v>
      </c>
      <c r="H111" s="22">
        <v>110</v>
      </c>
      <c r="I111" s="13" t="s">
        <v>20</v>
      </c>
      <c r="J111" s="14">
        <v>0</v>
      </c>
      <c r="K111" s="14">
        <v>0</v>
      </c>
      <c r="L111" s="15">
        <v>1100</v>
      </c>
      <c r="M111" s="16">
        <v>1210</v>
      </c>
      <c r="N111" s="17" t="s">
        <v>21</v>
      </c>
      <c r="O111" s="17" t="s">
        <v>21</v>
      </c>
    </row>
    <row r="112" spans="1:15" ht="29.25" thickBot="1" x14ac:dyDescent="0.3">
      <c r="A112" s="11">
        <v>8640</v>
      </c>
      <c r="B112" s="34" t="s">
        <v>357</v>
      </c>
      <c r="C112" s="12" t="s">
        <v>337</v>
      </c>
      <c r="D112" s="13" t="s">
        <v>358</v>
      </c>
      <c r="E112" s="13" t="s">
        <v>53</v>
      </c>
      <c r="F112" s="13" t="s">
        <v>359</v>
      </c>
      <c r="G112" s="13">
        <v>9</v>
      </c>
      <c r="H112" s="22">
        <v>111</v>
      </c>
      <c r="I112" s="13" t="s">
        <v>20</v>
      </c>
      <c r="J112" s="14">
        <v>0</v>
      </c>
      <c r="K112" s="14">
        <v>0</v>
      </c>
      <c r="L112" s="15">
        <v>1000</v>
      </c>
      <c r="M112" s="16">
        <v>1100</v>
      </c>
      <c r="N112" s="17" t="s">
        <v>21</v>
      </c>
      <c r="O112" s="17" t="s">
        <v>21</v>
      </c>
    </row>
    <row r="113" spans="1:15" ht="29.25" thickBot="1" x14ac:dyDescent="0.3">
      <c r="A113" s="11">
        <v>8645</v>
      </c>
      <c r="B113" s="34" t="s">
        <v>360</v>
      </c>
      <c r="C113" s="12" t="s">
        <v>337</v>
      </c>
      <c r="D113" s="13" t="s">
        <v>361</v>
      </c>
      <c r="E113" s="13" t="s">
        <v>53</v>
      </c>
      <c r="F113" s="13" t="s">
        <v>362</v>
      </c>
      <c r="G113" s="13">
        <v>15</v>
      </c>
      <c r="H113" s="22">
        <v>112</v>
      </c>
      <c r="I113" s="13" t="s">
        <v>20</v>
      </c>
      <c r="J113" s="14">
        <v>0</v>
      </c>
      <c r="K113" s="14">
        <v>0</v>
      </c>
      <c r="L113" s="15">
        <v>3400</v>
      </c>
      <c r="M113" s="16">
        <v>3740</v>
      </c>
      <c r="N113" s="17" t="s">
        <v>21</v>
      </c>
      <c r="O113" s="17" t="s">
        <v>21</v>
      </c>
    </row>
    <row r="114" spans="1:15" ht="29.25" thickBot="1" x14ac:dyDescent="0.3">
      <c r="A114" s="11">
        <v>8650</v>
      </c>
      <c r="B114" s="34" t="s">
        <v>363</v>
      </c>
      <c r="C114" s="12" t="s">
        <v>337</v>
      </c>
      <c r="D114" s="13" t="s">
        <v>364</v>
      </c>
      <c r="E114" s="13" t="s">
        <v>53</v>
      </c>
      <c r="F114" s="13" t="s">
        <v>365</v>
      </c>
      <c r="G114" s="13">
        <v>16</v>
      </c>
      <c r="H114" s="22">
        <v>113</v>
      </c>
      <c r="I114" s="13" t="s">
        <v>20</v>
      </c>
      <c r="J114" s="14">
        <v>0</v>
      </c>
      <c r="K114" s="14">
        <v>0</v>
      </c>
      <c r="L114" s="15">
        <v>3800</v>
      </c>
      <c r="M114" s="16">
        <v>4180</v>
      </c>
      <c r="N114" s="17" t="s">
        <v>21</v>
      </c>
      <c r="O114" s="17" t="s">
        <v>21</v>
      </c>
    </row>
    <row r="115" spans="1:15" ht="29.25" thickBot="1" x14ac:dyDescent="0.3">
      <c r="A115" s="11">
        <v>8680</v>
      </c>
      <c r="B115" s="36" t="s">
        <v>366</v>
      </c>
      <c r="C115" s="12" t="s">
        <v>367</v>
      </c>
      <c r="D115" s="13" t="s">
        <v>368</v>
      </c>
      <c r="E115" s="13" t="s">
        <v>369</v>
      </c>
      <c r="F115" s="13" t="s">
        <v>370</v>
      </c>
      <c r="G115" s="13">
        <v>0</v>
      </c>
      <c r="H115" s="22">
        <v>114</v>
      </c>
      <c r="I115" s="13" t="s">
        <v>371</v>
      </c>
      <c r="J115" s="14">
        <v>0</v>
      </c>
      <c r="K115" s="14">
        <v>0</v>
      </c>
      <c r="L115" s="15">
        <v>138</v>
      </c>
      <c r="M115" s="16">
        <v>152</v>
      </c>
      <c r="N115" s="17" t="s">
        <v>21</v>
      </c>
      <c r="O115" s="17" t="s">
        <v>21</v>
      </c>
    </row>
    <row r="116" spans="1:15" ht="29.25" thickBot="1" x14ac:dyDescent="0.3">
      <c r="A116" s="11">
        <v>8685</v>
      </c>
      <c r="B116" s="36" t="s">
        <v>372</v>
      </c>
      <c r="C116" s="12" t="s">
        <v>367</v>
      </c>
      <c r="D116" s="13" t="s">
        <v>373</v>
      </c>
      <c r="E116" s="13" t="s">
        <v>369</v>
      </c>
      <c r="F116" s="13" t="s">
        <v>374</v>
      </c>
      <c r="G116" s="13">
        <v>0</v>
      </c>
      <c r="H116" s="22">
        <v>115</v>
      </c>
      <c r="I116" s="13" t="s">
        <v>371</v>
      </c>
      <c r="J116" s="14">
        <v>0</v>
      </c>
      <c r="K116" s="14">
        <v>0</v>
      </c>
      <c r="L116" s="15">
        <v>166</v>
      </c>
      <c r="M116" s="16">
        <v>183</v>
      </c>
      <c r="N116" s="17" t="s">
        <v>21</v>
      </c>
      <c r="O116" s="17" t="s">
        <v>21</v>
      </c>
    </row>
    <row r="117" spans="1:15" ht="29.25" thickBot="1" x14ac:dyDescent="0.3">
      <c r="A117" s="11">
        <v>8688</v>
      </c>
      <c r="B117" s="36" t="s">
        <v>375</v>
      </c>
      <c r="C117" s="12" t="s">
        <v>367</v>
      </c>
      <c r="D117" s="13" t="s">
        <v>376</v>
      </c>
      <c r="E117" s="13" t="s">
        <v>369</v>
      </c>
      <c r="F117" s="13" t="s">
        <v>377</v>
      </c>
      <c r="G117" s="13">
        <v>0</v>
      </c>
      <c r="H117" s="22">
        <v>116</v>
      </c>
      <c r="I117" s="13" t="s">
        <v>371</v>
      </c>
      <c r="J117" s="14">
        <v>0</v>
      </c>
      <c r="K117" s="14">
        <v>0</v>
      </c>
      <c r="L117" s="15">
        <v>240</v>
      </c>
      <c r="M117" s="16">
        <v>264</v>
      </c>
      <c r="N117" s="17" t="s">
        <v>21</v>
      </c>
      <c r="O117" s="17" t="s">
        <v>21</v>
      </c>
    </row>
    <row r="118" spans="1:15" ht="29.25" thickBot="1" x14ac:dyDescent="0.3">
      <c r="A118" s="11">
        <v>8800</v>
      </c>
      <c r="B118" s="32" t="s">
        <v>378</v>
      </c>
      <c r="C118" s="12" t="s">
        <v>379</v>
      </c>
      <c r="D118" s="13" t="s">
        <v>380</v>
      </c>
      <c r="E118" s="13" t="s">
        <v>18</v>
      </c>
      <c r="F118" s="13" t="s">
        <v>49</v>
      </c>
      <c r="G118" s="13">
        <v>81</v>
      </c>
      <c r="H118" s="22">
        <v>117</v>
      </c>
      <c r="I118" s="13" t="s">
        <v>276</v>
      </c>
      <c r="J118" s="14">
        <v>1</v>
      </c>
      <c r="K118" s="14">
        <v>0</v>
      </c>
      <c r="L118" s="15">
        <v>4500</v>
      </c>
      <c r="M118" s="16">
        <v>4950</v>
      </c>
      <c r="N118" s="17" t="s">
        <v>21</v>
      </c>
      <c r="O118" s="17" t="s">
        <v>21</v>
      </c>
    </row>
    <row r="119" spans="1:15" ht="29.25" thickBot="1" x14ac:dyDescent="0.3">
      <c r="A119" s="11">
        <v>8805</v>
      </c>
      <c r="B119" s="32" t="s">
        <v>381</v>
      </c>
      <c r="C119" s="12" t="s">
        <v>382</v>
      </c>
      <c r="D119" s="13" t="s">
        <v>383</v>
      </c>
      <c r="E119" s="13" t="s">
        <v>18</v>
      </c>
      <c r="F119" s="13" t="s">
        <v>384</v>
      </c>
      <c r="G119" s="13">
        <v>113</v>
      </c>
      <c r="H119" s="22">
        <v>118</v>
      </c>
      <c r="I119" s="13" t="s">
        <v>276</v>
      </c>
      <c r="J119" s="14">
        <v>1</v>
      </c>
      <c r="K119" s="14">
        <v>0</v>
      </c>
      <c r="L119" s="15">
        <v>8300</v>
      </c>
      <c r="M119" s="16">
        <v>9130</v>
      </c>
      <c r="N119" s="17" t="s">
        <v>21</v>
      </c>
      <c r="O119" s="17" t="s">
        <v>21</v>
      </c>
    </row>
    <row r="120" spans="1:15" ht="29.25" thickBot="1" x14ac:dyDescent="0.3">
      <c r="A120" s="11">
        <v>8810</v>
      </c>
      <c r="B120" s="32" t="s">
        <v>385</v>
      </c>
      <c r="C120" s="12" t="s">
        <v>386</v>
      </c>
      <c r="D120" s="13" t="s">
        <v>387</v>
      </c>
      <c r="E120" s="13" t="s">
        <v>18</v>
      </c>
      <c r="F120" s="13" t="s">
        <v>388</v>
      </c>
      <c r="G120" s="13">
        <v>120</v>
      </c>
      <c r="H120" s="22">
        <v>119</v>
      </c>
      <c r="I120" s="13" t="s">
        <v>276</v>
      </c>
      <c r="J120" s="14">
        <v>0</v>
      </c>
      <c r="K120" s="14">
        <v>8</v>
      </c>
      <c r="L120" s="15">
        <v>10000</v>
      </c>
      <c r="M120" s="16">
        <v>11000</v>
      </c>
      <c r="N120" s="17">
        <v>1</v>
      </c>
      <c r="O120" s="17" t="s">
        <v>21</v>
      </c>
    </row>
    <row r="121" spans="1:15" ht="29.25" thickBot="1" x14ac:dyDescent="0.3">
      <c r="A121" s="11">
        <v>8815</v>
      </c>
      <c r="B121" s="32" t="s">
        <v>389</v>
      </c>
      <c r="C121" s="12" t="s">
        <v>390</v>
      </c>
      <c r="D121" s="13" t="s">
        <v>391</v>
      </c>
      <c r="E121" s="13" t="s">
        <v>18</v>
      </c>
      <c r="F121" s="13" t="s">
        <v>392</v>
      </c>
      <c r="G121" s="13">
        <v>120</v>
      </c>
      <c r="H121" s="22">
        <v>120</v>
      </c>
      <c r="I121" s="13" t="s">
        <v>276</v>
      </c>
      <c r="J121" s="14">
        <v>0</v>
      </c>
      <c r="K121" s="14">
        <v>10</v>
      </c>
      <c r="L121" s="15">
        <v>16000</v>
      </c>
      <c r="M121" s="16">
        <v>17600</v>
      </c>
      <c r="N121" s="17" t="s">
        <v>21</v>
      </c>
      <c r="O121" s="17" t="s">
        <v>21</v>
      </c>
    </row>
    <row r="122" spans="1:15" ht="29.25" thickBot="1" x14ac:dyDescent="0.3">
      <c r="A122" s="11">
        <v>8820</v>
      </c>
      <c r="B122" s="32" t="s">
        <v>393</v>
      </c>
      <c r="C122" s="12" t="s">
        <v>394</v>
      </c>
      <c r="D122" s="13" t="s">
        <v>395</v>
      </c>
      <c r="E122" s="13" t="s">
        <v>18</v>
      </c>
      <c r="F122" s="13" t="s">
        <v>396</v>
      </c>
      <c r="G122" s="13">
        <v>164</v>
      </c>
      <c r="H122" s="22">
        <v>121</v>
      </c>
      <c r="I122" s="13" t="s">
        <v>276</v>
      </c>
      <c r="J122" s="14">
        <v>1</v>
      </c>
      <c r="K122" s="14">
        <v>0</v>
      </c>
      <c r="L122" s="15">
        <v>11000</v>
      </c>
      <c r="M122" s="16">
        <v>12100</v>
      </c>
      <c r="N122" s="17" t="s">
        <v>21</v>
      </c>
      <c r="O122" s="17" t="s">
        <v>21</v>
      </c>
    </row>
    <row r="123" spans="1:15" ht="29.25" thickBot="1" x14ac:dyDescent="0.3">
      <c r="A123" s="11">
        <v>8825</v>
      </c>
      <c r="B123" s="32" t="s">
        <v>397</v>
      </c>
      <c r="C123" s="12" t="s">
        <v>398</v>
      </c>
      <c r="D123" s="13" t="s">
        <v>399</v>
      </c>
      <c r="E123" s="13" t="s">
        <v>18</v>
      </c>
      <c r="F123" s="13" t="s">
        <v>400</v>
      </c>
      <c r="G123" s="13">
        <v>200</v>
      </c>
      <c r="H123" s="22">
        <v>122</v>
      </c>
      <c r="I123" s="13" t="s">
        <v>276</v>
      </c>
      <c r="J123" s="14">
        <v>1</v>
      </c>
      <c r="K123" s="14">
        <v>0</v>
      </c>
      <c r="L123" s="15">
        <v>14000</v>
      </c>
      <c r="M123" s="16">
        <v>15400</v>
      </c>
      <c r="N123" s="17" t="s">
        <v>21</v>
      </c>
      <c r="O123" s="17" t="s">
        <v>21</v>
      </c>
    </row>
    <row r="124" spans="1:15" ht="29.25" thickBot="1" x14ac:dyDescent="0.3">
      <c r="A124" s="11">
        <v>8830</v>
      </c>
      <c r="B124" s="32" t="s">
        <v>401</v>
      </c>
      <c r="C124" s="12" t="s">
        <v>402</v>
      </c>
      <c r="D124" s="13" t="s">
        <v>403</v>
      </c>
      <c r="E124" s="13" t="s">
        <v>18</v>
      </c>
      <c r="F124" s="13" t="s">
        <v>404</v>
      </c>
      <c r="G124" s="13">
        <v>200</v>
      </c>
      <c r="H124" s="22">
        <v>123</v>
      </c>
      <c r="I124" s="13" t="s">
        <v>276</v>
      </c>
      <c r="J124" s="14">
        <v>0</v>
      </c>
      <c r="K124" s="14">
        <v>10</v>
      </c>
      <c r="L124" s="15">
        <v>12000</v>
      </c>
      <c r="M124" s="16">
        <v>13200</v>
      </c>
      <c r="N124" s="17">
        <v>1</v>
      </c>
      <c r="O124" s="17" t="s">
        <v>21</v>
      </c>
    </row>
    <row r="125" spans="1:15" ht="29.25" thickBot="1" x14ac:dyDescent="0.3">
      <c r="A125" s="11">
        <v>8835</v>
      </c>
      <c r="B125" s="32" t="s">
        <v>405</v>
      </c>
      <c r="C125" s="12" t="s">
        <v>406</v>
      </c>
      <c r="D125" s="13" t="s">
        <v>407</v>
      </c>
      <c r="E125" s="13" t="s">
        <v>18</v>
      </c>
      <c r="F125" s="13" t="s">
        <v>408</v>
      </c>
      <c r="G125" s="13">
        <v>200</v>
      </c>
      <c r="H125" s="22">
        <v>124</v>
      </c>
      <c r="I125" s="13" t="s">
        <v>276</v>
      </c>
      <c r="J125" s="14">
        <v>0</v>
      </c>
      <c r="K125" s="14">
        <v>10</v>
      </c>
      <c r="L125" s="15">
        <v>20000</v>
      </c>
      <c r="M125" s="16">
        <v>22000</v>
      </c>
      <c r="N125" s="17">
        <v>1</v>
      </c>
      <c r="O125" s="17" t="s">
        <v>21</v>
      </c>
    </row>
    <row r="126" spans="1:15" ht="29.25" thickBot="1" x14ac:dyDescent="0.3">
      <c r="A126" s="11">
        <v>8840</v>
      </c>
      <c r="B126" s="32" t="s">
        <v>409</v>
      </c>
      <c r="C126" s="12" t="s">
        <v>410</v>
      </c>
      <c r="D126" s="13" t="s">
        <v>411</v>
      </c>
      <c r="E126" s="13" t="s">
        <v>18</v>
      </c>
      <c r="F126" s="13" t="s">
        <v>412</v>
      </c>
      <c r="G126" s="13">
        <v>300</v>
      </c>
      <c r="H126" s="22">
        <v>125</v>
      </c>
      <c r="I126" s="13" t="s">
        <v>276</v>
      </c>
      <c r="J126" s="14">
        <v>0</v>
      </c>
      <c r="K126" s="14">
        <v>5</v>
      </c>
      <c r="L126" s="15">
        <v>18000</v>
      </c>
      <c r="M126" s="16">
        <v>19800</v>
      </c>
      <c r="N126" s="17">
        <v>1</v>
      </c>
      <c r="O126" s="17" t="s">
        <v>21</v>
      </c>
    </row>
    <row r="127" spans="1:15" ht="29.25" thickBot="1" x14ac:dyDescent="0.3">
      <c r="A127" s="11">
        <v>8845</v>
      </c>
      <c r="B127" s="32" t="s">
        <v>413</v>
      </c>
      <c r="C127" s="12" t="s">
        <v>414</v>
      </c>
      <c r="D127" s="13" t="s">
        <v>415</v>
      </c>
      <c r="E127" s="13" t="s">
        <v>18</v>
      </c>
      <c r="F127" s="13" t="s">
        <v>416</v>
      </c>
      <c r="G127" s="13">
        <v>300</v>
      </c>
      <c r="H127" s="22">
        <v>126</v>
      </c>
      <c r="I127" s="13" t="s">
        <v>276</v>
      </c>
      <c r="J127" s="14">
        <v>0</v>
      </c>
      <c r="K127" s="14">
        <v>5</v>
      </c>
      <c r="L127" s="15">
        <v>30000</v>
      </c>
      <c r="M127" s="16">
        <v>33000</v>
      </c>
      <c r="N127" s="17">
        <v>1</v>
      </c>
      <c r="O127" s="17" t="s">
        <v>21</v>
      </c>
    </row>
    <row r="128" spans="1:15" ht="29.25" thickBot="1" x14ac:dyDescent="0.3">
      <c r="A128" s="11">
        <v>8850</v>
      </c>
      <c r="B128" s="32" t="s">
        <v>417</v>
      </c>
      <c r="C128" s="12" t="s">
        <v>418</v>
      </c>
      <c r="D128" s="13" t="s">
        <v>419</v>
      </c>
      <c r="E128" s="13" t="s">
        <v>18</v>
      </c>
      <c r="F128" s="13" t="s">
        <v>420</v>
      </c>
      <c r="G128" s="13">
        <v>400</v>
      </c>
      <c r="H128" s="22">
        <v>127</v>
      </c>
      <c r="I128" s="13" t="s">
        <v>276</v>
      </c>
      <c r="J128" s="14">
        <v>0</v>
      </c>
      <c r="K128" s="14">
        <v>3</v>
      </c>
      <c r="L128" s="15">
        <v>20000</v>
      </c>
      <c r="M128" s="16">
        <v>22000</v>
      </c>
      <c r="N128" s="17">
        <v>1</v>
      </c>
      <c r="O128" s="17" t="s">
        <v>21</v>
      </c>
    </row>
    <row r="129" spans="1:15" ht="29.25" thickBot="1" x14ac:dyDescent="0.3">
      <c r="A129" s="11">
        <v>8855</v>
      </c>
      <c r="B129" s="32" t="s">
        <v>421</v>
      </c>
      <c r="C129" s="12" t="s">
        <v>422</v>
      </c>
      <c r="D129" s="13" t="s">
        <v>423</v>
      </c>
      <c r="E129" s="13" t="s">
        <v>18</v>
      </c>
      <c r="F129" s="13" t="s">
        <v>424</v>
      </c>
      <c r="G129" s="13">
        <v>400</v>
      </c>
      <c r="H129" s="22">
        <v>128</v>
      </c>
      <c r="I129" s="13" t="s">
        <v>276</v>
      </c>
      <c r="J129" s="14">
        <v>0</v>
      </c>
      <c r="K129" s="14">
        <v>3</v>
      </c>
      <c r="L129" s="15">
        <v>36000</v>
      </c>
      <c r="M129" s="16">
        <v>39600</v>
      </c>
      <c r="N129" s="17" t="s">
        <v>21</v>
      </c>
      <c r="O129" s="17">
        <v>1</v>
      </c>
    </row>
    <row r="130" spans="1:15" ht="29.25" thickBot="1" x14ac:dyDescent="0.3">
      <c r="A130" s="11">
        <v>8860</v>
      </c>
      <c r="B130" s="32" t="s">
        <v>425</v>
      </c>
      <c r="C130" s="12" t="s">
        <v>426</v>
      </c>
      <c r="D130" s="13" t="s">
        <v>427</v>
      </c>
      <c r="E130" s="13" t="s">
        <v>18</v>
      </c>
      <c r="F130" s="13" t="s">
        <v>428</v>
      </c>
      <c r="G130" s="13">
        <v>600</v>
      </c>
      <c r="H130" s="22">
        <v>129</v>
      </c>
      <c r="I130" s="13" t="s">
        <v>276</v>
      </c>
      <c r="J130" s="14">
        <v>0</v>
      </c>
      <c r="K130" s="14">
        <v>2</v>
      </c>
      <c r="L130" s="15">
        <v>33000</v>
      </c>
      <c r="M130" s="16">
        <v>36300</v>
      </c>
      <c r="N130" s="17" t="s">
        <v>21</v>
      </c>
      <c r="O130" s="17" t="s">
        <v>21</v>
      </c>
    </row>
    <row r="131" spans="1:15" ht="29.25" thickBot="1" x14ac:dyDescent="0.3">
      <c r="A131" s="11">
        <v>8865</v>
      </c>
      <c r="B131" s="32" t="s">
        <v>429</v>
      </c>
      <c r="C131" s="12" t="s">
        <v>430</v>
      </c>
      <c r="D131" s="13" t="s">
        <v>431</v>
      </c>
      <c r="E131" s="13" t="s">
        <v>18</v>
      </c>
      <c r="F131" s="13" t="s">
        <v>432</v>
      </c>
      <c r="G131" s="13">
        <v>600</v>
      </c>
      <c r="H131" s="22">
        <v>130</v>
      </c>
      <c r="I131" s="13" t="s">
        <v>276</v>
      </c>
      <c r="J131" s="14">
        <v>0</v>
      </c>
      <c r="K131" s="14">
        <v>1</v>
      </c>
      <c r="L131" s="15">
        <v>48000</v>
      </c>
      <c r="M131" s="16">
        <v>52800</v>
      </c>
      <c r="N131" s="17" t="s">
        <v>21</v>
      </c>
      <c r="O131" s="17">
        <v>1</v>
      </c>
    </row>
    <row r="132" spans="1:15" ht="29.25" thickBot="1" x14ac:dyDescent="0.3">
      <c r="A132" s="11">
        <v>10002</v>
      </c>
      <c r="B132" s="37" t="s">
        <v>433</v>
      </c>
      <c r="C132" s="12" t="s">
        <v>48</v>
      </c>
      <c r="D132" s="13" t="s">
        <v>434</v>
      </c>
      <c r="E132" s="13" t="s">
        <v>435</v>
      </c>
      <c r="F132" s="13" t="s">
        <v>436</v>
      </c>
      <c r="G132" s="13" t="s">
        <v>21</v>
      </c>
      <c r="H132" s="22">
        <v>131</v>
      </c>
      <c r="I132" s="13" t="s">
        <v>437</v>
      </c>
      <c r="J132" s="14">
        <v>0</v>
      </c>
      <c r="K132" s="14">
        <v>0</v>
      </c>
      <c r="L132" s="15">
        <v>161280.00000000003</v>
      </c>
      <c r="M132" s="16">
        <v>177408</v>
      </c>
      <c r="N132" s="17" t="s">
        <v>21</v>
      </c>
      <c r="O132" s="17" t="s">
        <v>21</v>
      </c>
    </row>
    <row r="133" spans="1:15" ht="29.25" thickBot="1" x14ac:dyDescent="0.3">
      <c r="A133" s="11">
        <v>10004</v>
      </c>
      <c r="B133" s="37" t="s">
        <v>438</v>
      </c>
      <c r="C133" s="12" t="s">
        <v>48</v>
      </c>
      <c r="D133" s="13" t="s">
        <v>439</v>
      </c>
      <c r="E133" s="13" t="s">
        <v>435</v>
      </c>
      <c r="F133" s="13" t="s">
        <v>440</v>
      </c>
      <c r="G133" s="13" t="s">
        <v>21</v>
      </c>
      <c r="H133" s="22">
        <v>132</v>
      </c>
      <c r="I133" s="13" t="s">
        <v>441</v>
      </c>
      <c r="J133" s="14">
        <v>0</v>
      </c>
      <c r="K133" s="14">
        <v>0</v>
      </c>
      <c r="L133" s="15">
        <v>206640.00000000003</v>
      </c>
      <c r="M133" s="16">
        <v>227304</v>
      </c>
      <c r="N133" s="17" t="s">
        <v>21</v>
      </c>
      <c r="O133" s="17" t="s">
        <v>21</v>
      </c>
    </row>
    <row r="134" spans="1:15" ht="29.25" thickBot="1" x14ac:dyDescent="0.3">
      <c r="A134" s="11">
        <v>10005</v>
      </c>
      <c r="B134" s="37" t="s">
        <v>442</v>
      </c>
      <c r="C134" s="12" t="s">
        <v>48</v>
      </c>
      <c r="D134" s="13" t="s">
        <v>443</v>
      </c>
      <c r="E134" s="13" t="s">
        <v>435</v>
      </c>
      <c r="F134" s="13" t="s">
        <v>444</v>
      </c>
      <c r="G134" s="13" t="s">
        <v>21</v>
      </c>
      <c r="H134" s="22">
        <v>133</v>
      </c>
      <c r="I134" s="13" t="s">
        <v>445</v>
      </c>
      <c r="J134" s="14">
        <v>0</v>
      </c>
      <c r="K134" s="14">
        <v>0</v>
      </c>
      <c r="L134" s="15">
        <v>230160.00000000003</v>
      </c>
      <c r="M134" s="16">
        <v>253176</v>
      </c>
      <c r="N134" s="17" t="s">
        <v>21</v>
      </c>
      <c r="O134" s="17" t="s">
        <v>21</v>
      </c>
    </row>
    <row r="135" spans="1:15" ht="29.25" thickBot="1" x14ac:dyDescent="0.3">
      <c r="A135" s="11">
        <v>10010</v>
      </c>
      <c r="B135" s="37" t="s">
        <v>446</v>
      </c>
      <c r="C135" s="12" t="s">
        <v>48</v>
      </c>
      <c r="D135" s="13" t="s">
        <v>447</v>
      </c>
      <c r="E135" s="13" t="s">
        <v>435</v>
      </c>
      <c r="F135" s="13" t="s">
        <v>444</v>
      </c>
      <c r="G135" s="13" t="s">
        <v>21</v>
      </c>
      <c r="H135" s="22">
        <v>134</v>
      </c>
      <c r="I135" s="13" t="s">
        <v>448</v>
      </c>
      <c r="J135" s="14">
        <v>0</v>
      </c>
      <c r="K135" s="14">
        <v>0</v>
      </c>
      <c r="L135" s="15">
        <v>253680.00000000003</v>
      </c>
      <c r="M135" s="16">
        <v>279048</v>
      </c>
      <c r="N135" s="17" t="s">
        <v>21</v>
      </c>
      <c r="O135" s="17" t="s">
        <v>21</v>
      </c>
    </row>
    <row r="136" spans="1:15" ht="29.25" thickBot="1" x14ac:dyDescent="0.3">
      <c r="A136" s="11">
        <v>10015</v>
      </c>
      <c r="B136" s="37" t="s">
        <v>449</v>
      </c>
      <c r="C136" s="12" t="s">
        <v>48</v>
      </c>
      <c r="D136" s="13" t="s">
        <v>450</v>
      </c>
      <c r="E136" s="13" t="s">
        <v>435</v>
      </c>
      <c r="F136" s="13" t="s">
        <v>451</v>
      </c>
      <c r="G136" s="13" t="s">
        <v>21</v>
      </c>
      <c r="H136" s="22">
        <v>135</v>
      </c>
      <c r="I136" s="13" t="s">
        <v>445</v>
      </c>
      <c r="J136" s="14">
        <v>0</v>
      </c>
      <c r="K136" s="14">
        <v>0</v>
      </c>
      <c r="L136" s="15" t="e">
        <v>#VALUE!</v>
      </c>
      <c r="M136" s="16" t="s">
        <v>21</v>
      </c>
      <c r="N136" s="17" t="s">
        <v>21</v>
      </c>
      <c r="O136" s="17" t="s">
        <v>21</v>
      </c>
    </row>
    <row r="137" spans="1:15" ht="29.25" thickBot="1" x14ac:dyDescent="0.3">
      <c r="A137" s="11">
        <v>10017</v>
      </c>
      <c r="B137" s="37" t="s">
        <v>452</v>
      </c>
      <c r="C137" s="12" t="s">
        <v>48</v>
      </c>
      <c r="D137" s="13" t="s">
        <v>453</v>
      </c>
      <c r="E137" s="13" t="s">
        <v>435</v>
      </c>
      <c r="F137" s="13" t="s">
        <v>454</v>
      </c>
      <c r="G137" s="13" t="s">
        <v>21</v>
      </c>
      <c r="H137" s="22">
        <v>136</v>
      </c>
      <c r="I137" s="13" t="s">
        <v>455</v>
      </c>
      <c r="J137" s="14">
        <v>0</v>
      </c>
      <c r="K137" s="14">
        <v>0</v>
      </c>
      <c r="L137" s="15">
        <v>544320</v>
      </c>
      <c r="M137" s="16">
        <v>598752</v>
      </c>
      <c r="N137" s="17" t="s">
        <v>21</v>
      </c>
      <c r="O137" s="17" t="s">
        <v>21</v>
      </c>
    </row>
    <row r="138" spans="1:15" ht="29.25" thickBot="1" x14ac:dyDescent="0.3">
      <c r="A138" s="11">
        <v>10020</v>
      </c>
      <c r="B138" s="37" t="s">
        <v>456</v>
      </c>
      <c r="C138" s="12" t="s">
        <v>48</v>
      </c>
      <c r="D138" s="13" t="s">
        <v>457</v>
      </c>
      <c r="E138" s="13" t="s">
        <v>458</v>
      </c>
      <c r="F138" s="13" t="s">
        <v>459</v>
      </c>
      <c r="G138" s="13" t="s">
        <v>21</v>
      </c>
      <c r="H138" s="22">
        <v>137</v>
      </c>
      <c r="I138" s="13" t="s">
        <v>445</v>
      </c>
      <c r="J138" s="14">
        <v>0</v>
      </c>
      <c r="K138" s="14">
        <v>0</v>
      </c>
      <c r="L138" s="15">
        <v>128240.00000000001</v>
      </c>
      <c r="M138" s="16">
        <v>141064</v>
      </c>
      <c r="N138" s="17" t="s">
        <v>21</v>
      </c>
      <c r="O138" s="17" t="s">
        <v>21</v>
      </c>
    </row>
    <row r="139" spans="1:15" ht="29.25" thickBot="1" x14ac:dyDescent="0.3">
      <c r="A139" s="11">
        <v>10025</v>
      </c>
      <c r="B139" s="37" t="s">
        <v>460</v>
      </c>
      <c r="C139" s="12" t="s">
        <v>48</v>
      </c>
      <c r="D139" s="13" t="s">
        <v>461</v>
      </c>
      <c r="E139" s="13" t="s">
        <v>458</v>
      </c>
      <c r="F139" s="13" t="s">
        <v>462</v>
      </c>
      <c r="G139" s="13" t="s">
        <v>21</v>
      </c>
      <c r="H139" s="22">
        <v>138</v>
      </c>
      <c r="I139" s="13" t="s">
        <v>445</v>
      </c>
      <c r="J139" s="14">
        <v>0</v>
      </c>
      <c r="K139" s="14">
        <v>0</v>
      </c>
      <c r="L139" s="15">
        <v>157360.00000000003</v>
      </c>
      <c r="M139" s="16">
        <v>173096</v>
      </c>
      <c r="N139" s="17" t="s">
        <v>21</v>
      </c>
      <c r="O139" s="17" t="s">
        <v>21</v>
      </c>
    </row>
    <row r="140" spans="1:15" ht="29.25" thickBot="1" x14ac:dyDescent="0.3">
      <c r="A140" s="11">
        <v>10030</v>
      </c>
      <c r="B140" s="37" t="s">
        <v>463</v>
      </c>
      <c r="C140" s="12" t="s">
        <v>48</v>
      </c>
      <c r="D140" s="13" t="s">
        <v>464</v>
      </c>
      <c r="E140" s="13" t="s">
        <v>458</v>
      </c>
      <c r="F140" s="13" t="s">
        <v>465</v>
      </c>
      <c r="G140" s="13" t="s">
        <v>21</v>
      </c>
      <c r="H140" s="22">
        <v>139</v>
      </c>
      <c r="I140" s="13" t="s">
        <v>445</v>
      </c>
      <c r="J140" s="14">
        <v>0</v>
      </c>
      <c r="K140" s="14">
        <v>0</v>
      </c>
      <c r="L140" s="15">
        <v>188720.00000000003</v>
      </c>
      <c r="M140" s="16">
        <v>207592</v>
      </c>
      <c r="N140" s="17" t="s">
        <v>21</v>
      </c>
      <c r="O140" s="17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СОРТИРОВКА</vt:lpstr>
    </vt:vector>
  </TitlesOfParts>
  <Company>Avtodelo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</dc:creator>
  <cp:lastModifiedBy>_Boroda_</cp:lastModifiedBy>
  <dcterms:created xsi:type="dcterms:W3CDTF">2015-07-20T13:20:55Z</dcterms:created>
  <dcterms:modified xsi:type="dcterms:W3CDTF">2015-07-20T14:24:09Z</dcterms:modified>
</cp:coreProperties>
</file>