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840" windowWidth="12120" windowHeight="811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D25" i="88" l="1"/>
  <c r="D23" i="88" l="1"/>
  <c r="E25" i="88"/>
  <c r="E23" i="88"/>
  <c r="B24" i="88" l="1"/>
  <c r="AI3" i="10" l="1"/>
  <c r="AK3" i="10" s="1"/>
  <c r="M4" i="88" l="1"/>
</calcChain>
</file>

<file path=xl/comments1.xml><?xml version="1.0" encoding="utf-8"?>
<comments xmlns="http://schemas.openxmlformats.org/spreadsheetml/2006/main">
  <authors>
    <author>_Boroda_</author>
  </authors>
  <commentLis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Здесь текстовый формат</t>
        </r>
      </text>
    </comment>
  </commentList>
</comments>
</file>

<file path=xl/comments2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<sst xmlns="http://schemas.openxmlformats.org/spreadsheetml/2006/main" count="154" uniqueCount="124">
  <si>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</si>
  <si>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</si>
  <si>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</si>
  <si>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</si>
  <si>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</si>
  <si>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</si>
  <si>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</si>
  <si>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</si>
  <si>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</si>
  <si>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</si>
  <si>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</si>
  <si>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</si>
  <si>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</si>
  <si>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</si>
  <si>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</si>
  <si>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</si>
  <si>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</si>
  <si>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</si>
  <si>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</si>
  <si>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</si>
  <si>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</si>
  <si>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</si>
  <si>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</si>
  <si>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</si>
  <si>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</si>
  <si>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</si>
  <si>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</si>
  <si>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</si>
  <si>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</si>
  <si>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</si>
  <si>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</si>
  <si>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</si>
  <si>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</si>
  <si>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</si>
  <si>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</si>
  <si>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</si>
  <si>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</si>
  <si>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</si>
  <si>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</si>
  <si>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</si>
  <si>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</si>
  <si>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</si>
  <si>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</si>
  <si>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</si>
  <si>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</si>
  <si>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</si>
  <si>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</si>
  <si>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</si>
  <si>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</si>
  <si>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</si>
  <si>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</si>
  <si>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</si>
  <si>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</si>
  <si>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</si>
  <si>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</si>
  <si>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</si>
  <si>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</si>
  <si>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</si>
  <si>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</si>
  <si>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</si>
  <si>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</si>
  <si>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</si>
  <si>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</si>
  <si>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</si>
  <si>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</si>
  <si>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</si>
  <si>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</si>
  <si>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</si>
  <si>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</si>
  <si>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</si>
  <si>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</si>
  <si>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</si>
  <si>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</si>
  <si>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</si>
  <si>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</si>
  <si>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</si>
  <si>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</si>
  <si>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</si>
  <si>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</si>
  <si>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</si>
  <si>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</si>
  <si>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</si>
  <si>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</si>
  <si>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</si>
  <si>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</si>
  <si>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</si>
  <si>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</si>
  <si>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</si>
  <si>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</si>
  <si>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</si>
  <si>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</si>
  <si>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</si>
  <si>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</si>
  <si>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</si>
  <si>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</si>
  <si>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</si>
  <si>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</si>
  <si>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</si>
  <si>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</si>
  <si>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</si>
  <si>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</si>
  <si>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</si>
  <si>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</si>
  <si>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</si>
  <si>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</si>
  <si>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</si>
  <si>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</si>
  <si>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</si>
  <si>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</si>
  <si>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</si>
  <si>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</si>
  <si>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</si>
  <si>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</si>
  <si>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Вообще при работе весь лист "Пример" защищён от изменений за исключением ячеек В23 и Н23</t>
  </si>
  <si>
    <t>В ячейку H23 вводится значение: если цифра, то она умножается на 1000 и прописывается в ячейке Е23</t>
  </si>
  <si>
    <t>если вводится буквенные сокращения (например: пд, пи, вб, в) в ячейке Е23 прописывается значение присвоенное этим сокращениям.</t>
  </si>
  <si>
    <t>Кроме того, в ячейку В24 и D23 вставляется значение из таблицы на листе "Таблица".</t>
  </si>
  <si>
    <t>При вводе в ячейку Н23 буквенных значений (описано выше) всё хорошо, но мне необходимо узнать способ (если он есть) что бы при возможном вводе</t>
  </si>
  <si>
    <t xml:space="preserve">в эту ячейку цифры, допустим с запятой в конце (например: 12000,), или знаком удобным для применения в формуле, значение для ячейки D23 выбиралось </t>
  </si>
  <si>
    <t>из листа "Таблица" из столбика таблицы с заголовком "кол 2" (сейчас формулой выбирается из "кол 1"), при этом значение Е23 так же равнялось Н23*1000</t>
  </si>
  <si>
    <t>Желтым цветом выделены ячейки изменяемые вручную, зеленые ячейки - ячейки с формулами и вручную не меняются (стоит защита)</t>
  </si>
  <si>
    <t>Вообще значений в таблице (на листе "Таблица") гораздо больше, это просто для примера.</t>
  </si>
  <si>
    <t>Значения в столбиках таблицы тоже совершенно непредсказуемы.</t>
  </si>
  <si>
    <t>При "пд" или "пи" значение в D23 равно 10, а в Вашей формуле оно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</si>
</sst>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0" fontId="0" fillId="11" borderId="0" xfId="0" applyFill="1" applyBorder="1" applyProtection="1">
      <protection hidden="1"/>
    </xf>
    <xf numFmtId="0" fontId="20" fillId="0" borderId="0" xfId="0" applyNumberFormat="1" applyFont="1" applyBorder="1" applyProtection="1">
      <protection hidden="1"/>
    </xf>
    <xf numFmtId="0" fontId="20" fillId="0" borderId="0" xfId="0" applyFont="1" applyBorder="1" applyProtection="1">
      <protection hidden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12" xfId="0" applyFont="1" applyFill="1" applyBorder="1" applyAlignment="1">
      <alignment horizontal="center" vertical="center" wrapText="1"/>
    </xf>
    <xf numFmtId="0" fontId="0" fillId="11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93" t="s">
        <v>6</v>
      </c>
      <c r="D3" s="193"/>
      <c r="E3" s="193"/>
      <c r="F3" s="193"/>
      <c r="G3" s="193"/>
      <c r="H3" s="193"/>
    </row>
    <row r="4" spans="1:18" x14ac:dyDescent="0.2">
      <c r="C4" s="178" t="s">
        <v>0</v>
      </c>
      <c r="D4" s="178"/>
      <c r="E4" s="178"/>
      <c r="F4" s="178"/>
      <c r="G4" s="178"/>
      <c r="H4" s="178"/>
    </row>
    <row r="5" spans="1:18" x14ac:dyDescent="0.2">
      <c r="C5" s="178" t="s">
        <v>80</v>
      </c>
      <c r="D5" s="178"/>
      <c r="E5" s="178"/>
      <c r="F5" s="178"/>
      <c r="G5" s="178"/>
      <c r="H5" s="178"/>
    </row>
    <row r="6" spans="1:18" x14ac:dyDescent="0.2">
      <c r="C6" s="178" t="s">
        <v>9</v>
      </c>
      <c r="D6" s="178"/>
      <c r="E6" s="178"/>
      <c r="F6" s="178"/>
      <c r="G6" s="178"/>
      <c r="H6" s="178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94" t="s">
        <v>13</v>
      </c>
      <c r="D9" s="194"/>
      <c r="E9" s="194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94" t="s">
        <v>13</v>
      </c>
      <c r="D10" s="194"/>
      <c r="E10" s="194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94" t="s">
        <v>13</v>
      </c>
      <c r="D11" s="194"/>
      <c r="E11" s="194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52" t="s">
        <v>18</v>
      </c>
      <c r="B13" s="152" t="s">
        <v>19</v>
      </c>
      <c r="C13" s="157" t="s">
        <v>20</v>
      </c>
      <c r="D13" s="158"/>
      <c r="E13" s="158"/>
      <c r="F13" s="179" t="s">
        <v>21</v>
      </c>
      <c r="G13" s="179" t="s">
        <v>22</v>
      </c>
      <c r="H13" s="195" t="s">
        <v>23</v>
      </c>
      <c r="I13" s="179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97"/>
      <c r="B14" s="153"/>
      <c r="C14" s="33" t="s">
        <v>25</v>
      </c>
      <c r="D14" s="33"/>
      <c r="E14" s="33" t="s">
        <v>26</v>
      </c>
      <c r="F14" s="192"/>
      <c r="G14" s="192"/>
      <c r="H14" s="196"/>
      <c r="I14" s="192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91">
        <v>1</v>
      </c>
      <c r="B15" s="35"/>
      <c r="C15" s="154"/>
      <c r="D15" s="88"/>
      <c r="E15" s="159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90"/>
      <c r="B16" s="40"/>
      <c r="C16" s="155"/>
      <c r="D16" s="89"/>
      <c r="E16" s="161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72">
        <v>2</v>
      </c>
      <c r="B17" s="42"/>
      <c r="C17" s="144"/>
      <c r="D17" s="81"/>
      <c r="E17" s="163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56"/>
      <c r="B18" s="44"/>
      <c r="C18" s="156"/>
      <c r="D18" s="80"/>
      <c r="E18" s="164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89">
        <v>3</v>
      </c>
      <c r="B19" s="46"/>
      <c r="C19" s="144"/>
      <c r="D19" s="81"/>
      <c r="E19" s="159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90"/>
      <c r="B20" s="44"/>
      <c r="C20" s="156"/>
      <c r="D20" s="80"/>
      <c r="E20" s="156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89">
        <v>4</v>
      </c>
      <c r="B21" s="49"/>
      <c r="C21" s="148"/>
      <c r="D21" s="84"/>
      <c r="E21" s="160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90"/>
      <c r="B22" s="44"/>
      <c r="C22" s="149"/>
      <c r="D22" s="85"/>
      <c r="E22" s="161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72">
        <v>5</v>
      </c>
      <c r="B23" s="50"/>
      <c r="C23" s="144"/>
      <c r="D23" s="81"/>
      <c r="E23" s="144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89"/>
      <c r="B24" s="52"/>
      <c r="C24" s="145"/>
      <c r="D24" s="86"/>
      <c r="E24" s="145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98"/>
      <c r="B25" s="82"/>
      <c r="C25" s="146"/>
      <c r="D25" s="87"/>
      <c r="E25" s="146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91">
        <v>6</v>
      </c>
      <c r="B26" s="53"/>
      <c r="C26" s="147"/>
      <c r="D26" s="83"/>
      <c r="E26" s="159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89"/>
      <c r="B27" s="42"/>
      <c r="C27" s="148"/>
      <c r="D27" s="84"/>
      <c r="E27" s="160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90"/>
      <c r="B28" s="44"/>
      <c r="C28" s="149"/>
      <c r="D28" s="85"/>
      <c r="E28" s="161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91">
        <v>7</v>
      </c>
      <c r="B29" s="55"/>
      <c r="C29" s="147"/>
      <c r="D29" s="95"/>
      <c r="E29" s="162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89"/>
      <c r="B30" s="56"/>
      <c r="C30" s="148"/>
      <c r="D30" s="95"/>
      <c r="E30" s="162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90"/>
      <c r="B31" s="57"/>
      <c r="C31" s="149"/>
      <c r="D31" s="95"/>
      <c r="E31" s="162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89">
        <v>8</v>
      </c>
      <c r="B32" s="42"/>
      <c r="C32" s="150"/>
      <c r="D32" s="96"/>
      <c r="E32" s="165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90"/>
      <c r="B33" s="91"/>
      <c r="C33" s="151"/>
      <c r="D33" s="97"/>
      <c r="E33" s="166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91">
        <v>9</v>
      </c>
      <c r="B34" s="58"/>
      <c r="C34" s="147"/>
      <c r="D34" s="83"/>
      <c r="E34" s="144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89"/>
      <c r="B35" s="49"/>
      <c r="C35" s="148"/>
      <c r="D35" s="84"/>
      <c r="E35" s="145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90"/>
      <c r="B36" s="91"/>
      <c r="C36" s="149"/>
      <c r="D36" s="85"/>
      <c r="E36" s="146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91">
        <v>10</v>
      </c>
      <c r="B37" s="49"/>
      <c r="C37" s="147"/>
      <c r="D37" s="83"/>
      <c r="E37" s="144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89"/>
      <c r="B38" s="49"/>
      <c r="C38" s="148"/>
      <c r="D38" s="84"/>
      <c r="E38" s="145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90"/>
      <c r="B39" s="44"/>
      <c r="C39" s="149"/>
      <c r="D39" s="85"/>
      <c r="E39" s="146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89">
        <v>11</v>
      </c>
      <c r="B40" s="49"/>
      <c r="C40" s="148"/>
      <c r="D40" s="84"/>
      <c r="E40" s="145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90"/>
      <c r="B41" s="44"/>
      <c r="C41" s="149"/>
      <c r="D41" s="85"/>
      <c r="E41" s="146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91">
        <v>12</v>
      </c>
      <c r="B42" s="55"/>
      <c r="C42" s="147"/>
      <c r="D42" s="83"/>
      <c r="E42" s="144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89"/>
      <c r="B43" s="56"/>
      <c r="C43" s="148"/>
      <c r="D43" s="84"/>
      <c r="E43" s="145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90"/>
      <c r="B44" s="91"/>
      <c r="C44" s="149"/>
      <c r="D44" s="85"/>
      <c r="E44" s="146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91">
        <v>13</v>
      </c>
      <c r="B45" s="58"/>
      <c r="C45" s="147"/>
      <c r="D45" s="83"/>
      <c r="E45" s="144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89"/>
      <c r="B46" s="58"/>
      <c r="C46" s="148"/>
      <c r="D46" s="84"/>
      <c r="E46" s="145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90"/>
      <c r="B47" s="58"/>
      <c r="C47" s="149"/>
      <c r="D47" s="85"/>
      <c r="E47" s="146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91">
        <v>14</v>
      </c>
      <c r="B48" s="58"/>
      <c r="C48" s="147"/>
      <c r="D48" s="95"/>
      <c r="E48" s="162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89"/>
      <c r="B49" s="49"/>
      <c r="C49" s="148"/>
      <c r="D49" s="95"/>
      <c r="E49" s="162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90"/>
      <c r="B50" s="91"/>
      <c r="C50" s="149"/>
      <c r="D50" s="95"/>
      <c r="E50" s="162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91">
        <v>15</v>
      </c>
      <c r="B51" s="103"/>
      <c r="C51" s="147"/>
      <c r="D51" s="83"/>
      <c r="E51" s="144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89"/>
      <c r="B52" s="56"/>
      <c r="C52" s="148"/>
      <c r="D52" s="84"/>
      <c r="E52" s="145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90"/>
      <c r="B53" s="57"/>
      <c r="C53" s="149"/>
      <c r="D53" s="85"/>
      <c r="E53" s="146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91">
        <v>16</v>
      </c>
      <c r="B54" s="58"/>
      <c r="C54" s="147"/>
      <c r="D54" s="83"/>
      <c r="E54" s="144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90"/>
      <c r="B55" s="58"/>
      <c r="C55" s="149"/>
      <c r="D55" s="85"/>
      <c r="E55" s="146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91">
        <v>17</v>
      </c>
      <c r="B56" s="58"/>
      <c r="C56" s="147"/>
      <c r="D56" s="83"/>
      <c r="E56" s="144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89"/>
      <c r="B57" s="58"/>
      <c r="C57" s="148"/>
      <c r="D57" s="84"/>
      <c r="E57" s="145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90"/>
      <c r="B58" s="58"/>
      <c r="C58" s="149"/>
      <c r="D58" s="85"/>
      <c r="E58" s="146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91">
        <v>18</v>
      </c>
      <c r="B59" s="58"/>
      <c r="C59" s="147"/>
      <c r="D59" s="83"/>
      <c r="E59" s="144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89"/>
      <c r="B60" s="49"/>
      <c r="C60" s="148"/>
      <c r="D60" s="84"/>
      <c r="E60" s="145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90"/>
      <c r="B61" s="57"/>
      <c r="C61" s="149"/>
      <c r="D61" s="85"/>
      <c r="E61" s="146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91">
        <v>19</v>
      </c>
      <c r="B62" s="56"/>
      <c r="C62" s="147"/>
      <c r="D62" s="83"/>
      <c r="E62" s="144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89"/>
      <c r="B63" s="56"/>
      <c r="C63" s="148"/>
      <c r="D63" s="84"/>
      <c r="E63" s="145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90"/>
      <c r="B64" s="44"/>
      <c r="C64" s="149"/>
      <c r="D64" s="85"/>
      <c r="E64" s="146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89">
        <v>20</v>
      </c>
      <c r="B65" s="103"/>
      <c r="C65" s="147"/>
      <c r="D65" s="83"/>
      <c r="E65" s="144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89"/>
      <c r="B66" s="56"/>
      <c r="C66" s="148"/>
      <c r="D66" s="84"/>
      <c r="E66" s="145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90"/>
      <c r="B67" s="91"/>
      <c r="C67" s="149"/>
      <c r="D67" s="85"/>
      <c r="E67" s="146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89">
        <v>21</v>
      </c>
      <c r="B68" s="58"/>
      <c r="C68" s="147"/>
      <c r="D68" s="83"/>
      <c r="E68" s="144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89"/>
      <c r="B69" s="46"/>
      <c r="C69" s="148"/>
      <c r="D69" s="84"/>
      <c r="E69" s="145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90"/>
      <c r="B70" s="44"/>
      <c r="C70" s="149"/>
      <c r="D70" s="85"/>
      <c r="E70" s="146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72">
        <v>22</v>
      </c>
      <c r="B71" s="55"/>
      <c r="C71" s="144"/>
      <c r="D71" s="81"/>
      <c r="E71" s="173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8"/>
      <c r="B72" s="56"/>
      <c r="C72" s="168"/>
      <c r="D72" s="104"/>
      <c r="E72" s="169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56"/>
      <c r="B73" s="44"/>
      <c r="C73" s="156"/>
      <c r="D73" s="80"/>
      <c r="E73" s="170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67">
        <v>23</v>
      </c>
      <c r="B74" s="53"/>
      <c r="C74" s="144"/>
      <c r="D74" s="81"/>
      <c r="E74" s="144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74"/>
      <c r="B75" s="42"/>
      <c r="C75" s="168"/>
      <c r="D75" s="104"/>
      <c r="E75" s="169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80"/>
      <c r="B76" s="44"/>
      <c r="C76" s="156"/>
      <c r="D76" s="80"/>
      <c r="E76" s="170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74">
        <v>24</v>
      </c>
      <c r="B77" s="53"/>
      <c r="C77" s="144"/>
      <c r="D77" s="81"/>
      <c r="E77" s="171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74"/>
      <c r="B78" s="42"/>
      <c r="C78" s="168"/>
      <c r="D78" s="104"/>
      <c r="E78" s="168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75"/>
      <c r="B79" s="91"/>
      <c r="C79" s="156"/>
      <c r="D79" s="80"/>
      <c r="E79" s="156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72">
        <v>25</v>
      </c>
      <c r="B80" s="53"/>
      <c r="C80" s="144"/>
      <c r="D80" s="81"/>
      <c r="E80" s="173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8"/>
      <c r="B81" s="56"/>
      <c r="C81" s="168"/>
      <c r="D81" s="104"/>
      <c r="E81" s="169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56"/>
      <c r="B82" s="44"/>
      <c r="C82" s="156"/>
      <c r="D82" s="80"/>
      <c r="E82" s="170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67">
        <v>26</v>
      </c>
      <c r="B83" s="53"/>
      <c r="C83" s="169"/>
      <c r="D83" s="106"/>
      <c r="E83" s="171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8"/>
      <c r="B84" s="56"/>
      <c r="C84" s="169"/>
      <c r="D84" s="106"/>
      <c r="E84" s="168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56"/>
      <c r="B85" s="103"/>
      <c r="C85" s="170"/>
      <c r="D85" s="109"/>
      <c r="E85" s="156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72">
        <v>27</v>
      </c>
      <c r="B86" s="53"/>
      <c r="C86" s="144"/>
      <c r="D86" s="81"/>
      <c r="E86" s="173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8"/>
      <c r="B87" s="56"/>
      <c r="C87" s="168"/>
      <c r="D87" s="104"/>
      <c r="E87" s="169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56"/>
      <c r="B88" s="44"/>
      <c r="C88" s="168"/>
      <c r="D88" s="104"/>
      <c r="E88" s="169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79" t="s">
        <v>75</v>
      </c>
      <c r="B94" s="55"/>
      <c r="C94" s="181"/>
      <c r="D94" s="182"/>
      <c r="E94" s="182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74"/>
      <c r="B95" s="55"/>
      <c r="C95" s="183"/>
      <c r="D95" s="184"/>
      <c r="E95" s="184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74"/>
      <c r="B96" s="55"/>
      <c r="C96" s="185"/>
      <c r="D96" s="186"/>
      <c r="E96" s="186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74"/>
      <c r="B97" s="53"/>
      <c r="C97" s="181"/>
      <c r="D97" s="182"/>
      <c r="E97" s="187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74"/>
      <c r="B98" s="53"/>
      <c r="C98" s="183"/>
      <c r="D98" s="184"/>
      <c r="E98" s="188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80"/>
      <c r="B99" s="53"/>
      <c r="C99" s="183"/>
      <c r="D99" s="184"/>
      <c r="E99" s="188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6"/>
      <c r="D100" s="177"/>
      <c r="E100" s="177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6"/>
      <c r="D101" s="177"/>
      <c r="E101" s="177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6"/>
      <c r="D102" s="177"/>
      <c r="E102" s="177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6"/>
      <c r="D103" s="177"/>
      <c r="E103" s="177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6"/>
      <c r="D104" s="177"/>
      <c r="E104" s="177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6"/>
      <c r="D105" s="177"/>
      <c r="E105" s="177"/>
      <c r="F105" s="45"/>
      <c r="G105" s="101"/>
      <c r="H105" s="124"/>
      <c r="I105" s="39"/>
      <c r="J105" s="23"/>
    </row>
    <row r="106" spans="1:10" ht="85.5" customHeight="1" x14ac:dyDescent="0.2">
      <c r="C106" s="178" t="s">
        <v>79</v>
      </c>
      <c r="D106" s="178"/>
      <c r="E106" s="178"/>
      <c r="F106" s="178"/>
      <c r="G106" s="178"/>
      <c r="H106" s="178"/>
      <c r="J106" s="23"/>
    </row>
  </sheetData>
  <mergeCells count="105"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topLeftCell="A15" workbookViewId="0">
      <selection activeCell="H25" sqref="H25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3.42578125" style="125" customWidth="1"/>
    <col min="22" max="31" width="9.140625" style="125"/>
    <col min="32" max="32" width="9.140625" style="126"/>
    <col min="33" max="16384" width="9.140625" style="125"/>
  </cols>
  <sheetData>
    <row r="1" spans="1:32" x14ac:dyDescent="0.2">
      <c r="A1" s="205"/>
      <c r="B1" s="206"/>
      <c r="C1" s="206"/>
      <c r="D1" s="206"/>
      <c r="E1" s="206"/>
      <c r="F1" s="206"/>
      <c r="J1" s="207"/>
      <c r="K1" s="207"/>
    </row>
    <row r="2" spans="1:32" x14ac:dyDescent="0.2">
      <c r="A2" s="214"/>
      <c r="B2" s="215"/>
      <c r="C2" s="215"/>
      <c r="D2" s="215"/>
    </row>
    <row r="3" spans="1:32" ht="15" x14ac:dyDescent="0.2">
      <c r="M3" s="209" t="s">
        <v>5</v>
      </c>
      <c r="N3" s="209"/>
      <c r="O3" s="209"/>
    </row>
    <row r="4" spans="1:32" ht="18" x14ac:dyDescent="0.2">
      <c r="M4" s="210" t="e">
        <f>Таблица!AK3</f>
        <v>#REF!</v>
      </c>
      <c r="N4" s="211"/>
      <c r="O4" s="128"/>
    </row>
    <row r="5" spans="1:32" ht="18" x14ac:dyDescent="0.2">
      <c r="C5" s="212"/>
      <c r="D5" s="213"/>
      <c r="E5" s="213"/>
      <c r="F5" s="213"/>
      <c r="G5" s="213"/>
      <c r="H5" s="204"/>
      <c r="I5" s="204"/>
      <c r="T5" s="200"/>
      <c r="U5" s="201"/>
      <c r="V5" s="92"/>
      <c r="W5" s="129"/>
    </row>
    <row r="6" spans="1:32" ht="19.5" customHeight="1" x14ac:dyDescent="0.2">
      <c r="A6" s="130"/>
      <c r="B6" s="131"/>
      <c r="C6" s="209"/>
      <c r="D6" s="209"/>
      <c r="E6" s="219"/>
      <c r="F6" s="208"/>
      <c r="G6" s="208"/>
      <c r="H6" s="208"/>
      <c r="I6" s="208"/>
      <c r="J6" s="130"/>
      <c r="K6" s="131"/>
      <c r="T6" s="202"/>
      <c r="U6" s="203"/>
      <c r="V6" s="204"/>
      <c r="W6" s="204"/>
    </row>
    <row r="7" spans="1:32" s="138" customFormat="1" ht="15" customHeight="1" x14ac:dyDescent="0.2">
      <c r="A7" s="134" t="s">
        <v>114</v>
      </c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 t="s">
        <v>115</v>
      </c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 t="s">
        <v>116</v>
      </c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 t="s">
        <v>117</v>
      </c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 t="s">
        <v>118</v>
      </c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 t="s">
        <v>119</v>
      </c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 t="s">
        <v>113</v>
      </c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4" spans="1:32" x14ac:dyDescent="0.2">
      <c r="A14" s="127" t="s">
        <v>120</v>
      </c>
    </row>
    <row r="16" spans="1:32" x14ac:dyDescent="0.2">
      <c r="A16" s="127" t="s">
        <v>121</v>
      </c>
    </row>
    <row r="17" spans="1:12" x14ac:dyDescent="0.2">
      <c r="A17" s="127" t="s">
        <v>122</v>
      </c>
    </row>
    <row r="19" spans="1:12" x14ac:dyDescent="0.2">
      <c r="A19" s="142" t="s">
        <v>123</v>
      </c>
      <c r="B19" s="143"/>
      <c r="C19" s="143"/>
      <c r="D19" s="143"/>
      <c r="E19" s="143"/>
    </row>
    <row r="23" spans="1:12" ht="20.25" customHeight="1" x14ac:dyDescent="0.2">
      <c r="A23" s="220"/>
      <c r="B23" s="221">
        <v>11</v>
      </c>
      <c r="C23" s="221"/>
      <c r="D23" s="222">
        <f>IF(B23=0,"",IF(H23="пи",VLOOKUP(B23,Таблица,4,0),IF(H23="пд",VLOOKUP(B23,Таблица,4,0),IF(H23="в",0,IF(H23="вб",0,VLOOKUP(B23,Таблица,3,0))))))</f>
        <v>10</v>
      </c>
      <c r="E23" s="223" t="str">
        <f>IF(B23=0,"",IF(H23="пи",пи,IF(H23="пд",пд,IF(H23="в",в,IF(H23="вб",вб,H23*1000)))))</f>
        <v>Подъезд длинный</v>
      </c>
      <c r="F23" s="223"/>
      <c r="G23" s="217"/>
      <c r="H23" s="216" t="s">
        <v>3</v>
      </c>
      <c r="I23" s="216"/>
      <c r="J23" s="217"/>
      <c r="K23" s="217"/>
      <c r="L23" s="217"/>
    </row>
    <row r="24" spans="1:12" ht="45" customHeight="1" x14ac:dyDescent="0.2">
      <c r="A24" s="220"/>
      <c r="B24" s="218" t="str">
        <f>IF(B23&gt;0,VLOOKUP(B23,Таблица,2,0),"")</f>
        <v>Одинадцатый</v>
      </c>
      <c r="C24" s="218"/>
      <c r="D24" s="222"/>
      <c r="E24" s="223"/>
      <c r="F24" s="223"/>
      <c r="G24" s="217"/>
      <c r="H24" s="216"/>
      <c r="I24" s="216"/>
      <c r="J24" s="217"/>
      <c r="K24" s="217"/>
      <c r="L24" s="217"/>
    </row>
    <row r="25" spans="1:12" x14ac:dyDescent="0.2">
      <c r="D25" s="141">
        <f>IF(B23=0,"",IF(OR(H23="в",H23="вб"),0,VLOOKUP(B23,Таблица,3+(RIGHTB(H23)=","),)))</f>
        <v>16</v>
      </c>
      <c r="E25" s="199" t="str">
        <f>IF(ISNUMBER(-H23),H23*1000,INDEX(Таблица!AD3:AD18,MATCH(H23,Таблица!AF3:AF18,)))</f>
        <v>Подъезд длинный</v>
      </c>
      <c r="F25" s="199"/>
    </row>
    <row r="30" spans="1:12" ht="39.950000000000003" customHeight="1" x14ac:dyDescent="0.2">
      <c r="A30" s="125"/>
    </row>
    <row r="31" spans="1:12" ht="39.950000000000003" customHeight="1" x14ac:dyDescent="0.2">
      <c r="A31" s="125"/>
    </row>
  </sheetData>
  <sheetProtection selectLockedCells="1"/>
  <mergeCells count="22">
    <mergeCell ref="G23:G24"/>
    <mergeCell ref="C6:E6"/>
    <mergeCell ref="A23:A24"/>
    <mergeCell ref="B23:C23"/>
    <mergeCell ref="D23:D24"/>
    <mergeCell ref="E23:F24"/>
    <mergeCell ref="E25:F25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  <mergeCell ref="H23:I24"/>
    <mergeCell ref="J23:J24"/>
    <mergeCell ref="K23:L24"/>
    <mergeCell ref="B24:C24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S1" workbookViewId="0">
      <selection activeCell="AA4" sqref="AA4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6"/>
      <c r="AJ2" s="227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16</v>
      </c>
      <c r="Z3" s="14">
        <v>10</v>
      </c>
      <c r="AA3" s="14">
        <v>6</v>
      </c>
      <c r="AB3" s="6"/>
      <c r="AC3" s="7"/>
      <c r="AD3" s="224" t="s">
        <v>109</v>
      </c>
      <c r="AE3" s="225"/>
      <c r="AF3" s="225" t="s">
        <v>2</v>
      </c>
      <c r="AG3" s="225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24"/>
      <c r="AE4" s="225"/>
      <c r="AF4" s="225"/>
      <c r="AG4" s="225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24"/>
      <c r="AE5" s="225"/>
      <c r="AF5" s="225"/>
      <c r="AG5" s="225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24"/>
      <c r="AE6" s="225"/>
      <c r="AF6" s="225"/>
      <c r="AG6" s="225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24" t="s">
        <v>110</v>
      </c>
      <c r="AE7" s="225"/>
      <c r="AF7" s="225" t="s">
        <v>3</v>
      </c>
      <c r="AG7" s="225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5"/>
      <c r="AE8" s="225"/>
      <c r="AF8" s="225"/>
      <c r="AG8" s="225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5"/>
      <c r="AE9" s="225"/>
      <c r="AF9" s="225"/>
      <c r="AG9" s="225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5"/>
      <c r="AE10" s="225"/>
      <c r="AF10" s="225"/>
      <c r="AG10" s="225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24" t="s">
        <v>111</v>
      </c>
      <c r="AE11" s="225"/>
      <c r="AF11" s="225" t="s">
        <v>4</v>
      </c>
      <c r="AG11" s="225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5"/>
      <c r="AE12" s="225"/>
      <c r="AF12" s="225"/>
      <c r="AG12" s="225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5"/>
      <c r="AE13" s="225"/>
      <c r="AF13" s="225"/>
      <c r="AG13" s="225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5"/>
      <c r="AE14" s="225"/>
      <c r="AF14" s="225"/>
      <c r="AG14" s="225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24" t="s">
        <v>112</v>
      </c>
      <c r="AE15" s="225"/>
      <c r="AF15" s="225" t="s">
        <v>1</v>
      </c>
      <c r="AG15" s="225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5"/>
      <c r="AE16" s="225"/>
      <c r="AF16" s="225"/>
      <c r="AG16" s="225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5"/>
      <c r="AE17" s="225"/>
      <c r="AF17" s="225"/>
      <c r="AG17" s="225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5"/>
      <c r="AE18" s="225"/>
      <c r="AF18" s="225"/>
      <c r="AG18" s="225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Олег</cp:lastModifiedBy>
  <cp:lastPrinted>2013-12-05T16:34:35Z</cp:lastPrinted>
  <dcterms:created xsi:type="dcterms:W3CDTF">2003-12-28T09:41:35Z</dcterms:created>
  <dcterms:modified xsi:type="dcterms:W3CDTF">2015-07-19T13:43:03Z</dcterms:modified>
</cp:coreProperties>
</file>