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3250" windowHeight="12585"/>
  </bookViews>
  <sheets>
    <sheet name="buff" sheetId="2" r:id="rId1"/>
    <sheet name="basa" sheetId="1" r:id="rId2"/>
  </sheets>
  <calcPr calcId="144525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7" i="1"/>
  <c r="I4" i="2"/>
  <c r="I5" i="2"/>
  <c r="I6" i="2"/>
  <c r="I7" i="2"/>
  <c r="I8" i="2"/>
  <c r="I9" i="2"/>
  <c r="I10" i="2"/>
  <c r="I11" i="2"/>
  <c r="I12" i="2"/>
  <c r="I13" i="2"/>
  <c r="B4" i="2"/>
  <c r="C4" i="2" s="1"/>
  <c r="D4" i="2" s="1"/>
  <c r="E4" i="2" s="1"/>
  <c r="F4" i="2" s="1"/>
  <c r="G4" i="2" s="1"/>
  <c r="H4" i="2" s="1"/>
  <c r="B5" i="2"/>
  <c r="C5" i="2"/>
  <c r="D5" i="2" s="1"/>
  <c r="E5" i="2" s="1"/>
  <c r="F5" i="2" s="1"/>
  <c r="G5" i="2" s="1"/>
  <c r="H5" i="2" s="1"/>
  <c r="B6" i="2"/>
  <c r="C6" i="2" s="1"/>
  <c r="D6" i="2" s="1"/>
  <c r="E6" i="2" s="1"/>
  <c r="F6" i="2" s="1"/>
  <c r="G6" i="2" s="1"/>
  <c r="H6" i="2" s="1"/>
  <c r="B7" i="2"/>
  <c r="C7" i="2"/>
  <c r="D7" i="2" s="1"/>
  <c r="E7" i="2" s="1"/>
  <c r="F7" i="2" s="1"/>
  <c r="G7" i="2" s="1"/>
  <c r="H7" i="2" s="1"/>
  <c r="B8" i="2"/>
  <c r="C8" i="2" s="1"/>
  <c r="D8" i="2" s="1"/>
  <c r="E8" i="2" s="1"/>
  <c r="F8" i="2" s="1"/>
  <c r="G8" i="2" s="1"/>
  <c r="H8" i="2" s="1"/>
  <c r="B9" i="2"/>
  <c r="C9" i="2"/>
  <c r="D9" i="2" s="1"/>
  <c r="E9" i="2" s="1"/>
  <c r="F9" i="2" s="1"/>
  <c r="G9" i="2" s="1"/>
  <c r="H9" i="2" s="1"/>
  <c r="B10" i="2"/>
  <c r="C10" i="2" s="1"/>
  <c r="D10" i="2" s="1"/>
  <c r="E10" i="2" s="1"/>
  <c r="F10" i="2" s="1"/>
  <c r="G10" i="2" s="1"/>
  <c r="H10" i="2" s="1"/>
  <c r="B11" i="2"/>
  <c r="C11" i="2"/>
  <c r="D11" i="2" s="1"/>
  <c r="E11" i="2" s="1"/>
  <c r="F11" i="2" s="1"/>
  <c r="G11" i="2" s="1"/>
  <c r="H11" i="2" s="1"/>
  <c r="B12" i="2"/>
  <c r="C12" i="2" s="1"/>
  <c r="D12" i="2" s="1"/>
  <c r="E12" i="2" s="1"/>
  <c r="F12" i="2" s="1"/>
  <c r="G12" i="2" s="1"/>
  <c r="H12" i="2" s="1"/>
  <c r="B13" i="2"/>
  <c r="C13" i="2"/>
  <c r="D13" i="2" s="1"/>
  <c r="E13" i="2" s="1"/>
  <c r="F13" i="2" s="1"/>
  <c r="G13" i="2" s="1"/>
  <c r="H13" i="2" s="1"/>
  <c r="C2" i="2"/>
  <c r="D2" i="2"/>
  <c r="E2" i="2"/>
  <c r="F2" i="2"/>
  <c r="G2" i="2"/>
  <c r="H2" i="2"/>
  <c r="B2" i="2"/>
  <c r="I3" i="2"/>
  <c r="D3" i="2"/>
  <c r="E3" i="2"/>
  <c r="F3" i="2" s="1"/>
  <c r="C3" i="2"/>
  <c r="B3" i="2"/>
  <c r="G3" i="2" l="1"/>
  <c r="H3" i="2" l="1"/>
</calcChain>
</file>

<file path=xl/sharedStrings.xml><?xml version="1.0" encoding="utf-8"?>
<sst xmlns="http://schemas.openxmlformats.org/spreadsheetml/2006/main" count="16" uniqueCount="14">
  <si>
    <t>Код
работы/ операции</t>
  </si>
  <si>
    <t>протоколы за - апрель</t>
  </si>
  <si>
    <t>1.1.05</t>
  </si>
  <si>
    <t>1.1.12</t>
  </si>
  <si>
    <t>1.1.01</t>
  </si>
  <si>
    <t>1.1.02</t>
  </si>
  <si>
    <t>1.1.03</t>
  </si>
  <si>
    <t>1.1.10</t>
  </si>
  <si>
    <t>1.5.02</t>
  </si>
  <si>
    <t>1.2.01</t>
  </si>
  <si>
    <t>1.2.06</t>
  </si>
  <si>
    <t>01.2.10</t>
  </si>
  <si>
    <t>01.2.11</t>
  </si>
  <si>
    <t>Примечание (номера протоколов/работ)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</si>
</sst>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vertical="justify"/>
    </xf>
    <xf numFmtId="0" fontId="1" fillId="0" borderId="10" xfId="0" applyFont="1" applyFill="1" applyBorder="1" applyAlignment="1" applyProtection="1">
      <alignment horizontal="left" vertical="center" wrapText="1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1" fillId="0" borderId="14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B10" sqref="B10"/>
    </sheetView>
  </sheetViews>
  <sheetFormatPr defaultRowHeight="15" x14ac:dyDescent="0.25"/>
  <cols>
    <col min="9" max="9" width="46.85546875" bestFit="1" customWidth="1"/>
  </cols>
  <sheetData>
    <row r="1" spans="1:9" ht="15.75" thickBot="1" x14ac:dyDescent="0.3">
      <c r="A1" s="22"/>
      <c r="B1" s="1" t="s">
        <v>1</v>
      </c>
      <c r="C1" s="2"/>
      <c r="D1" s="2"/>
      <c r="E1" s="2"/>
      <c r="F1" s="2"/>
      <c r="G1" s="2"/>
      <c r="H1" s="2"/>
      <c r="I1" s="3"/>
    </row>
    <row r="2" spans="1:9" ht="15.75" thickBot="1" x14ac:dyDescent="0.3">
      <c r="A2" s="23"/>
      <c r="B2" s="4">
        <f>basa!C6</f>
        <v>548</v>
      </c>
      <c r="C2" s="4">
        <f>basa!D6</f>
        <v>545</v>
      </c>
      <c r="D2" s="4">
        <f>basa!E6</f>
        <v>489</v>
      </c>
      <c r="E2" s="4">
        <f>basa!F6</f>
        <v>322</v>
      </c>
      <c r="F2" s="4">
        <f>basa!G6</f>
        <v>355</v>
      </c>
      <c r="G2" s="4">
        <f>basa!H6</f>
        <v>155</v>
      </c>
      <c r="H2" s="4">
        <f>basa!I6</f>
        <v>70</v>
      </c>
      <c r="I2" s="7" t="s">
        <v>13</v>
      </c>
    </row>
    <row r="3" spans="1:9" x14ac:dyDescent="0.25">
      <c r="A3" s="8"/>
      <c r="B3" s="9" t="str">
        <f>IF(basa!C7&gt;0,basa!C$6&amp;"-"&amp;basa!C7&amp;"шт.; ","")</f>
        <v xml:space="preserve">548-1шт.; </v>
      </c>
      <c r="C3" s="9" t="str">
        <f>B3&amp;IF(basa!D7&gt;0,basa!D$6&amp;"-"&amp;basa!D7&amp;"шт.; ","")</f>
        <v xml:space="preserve">548-1шт.; </v>
      </c>
      <c r="D3" s="9" t="str">
        <f>C3&amp;IF(basa!E7&gt;0,basa!E$6&amp;"-"&amp;basa!E7&amp;"шт.; ","")</f>
        <v xml:space="preserve">548-1шт.; </v>
      </c>
      <c r="E3" s="9" t="str">
        <f>D3&amp;IF(basa!F7&gt;0,basa!F$6&amp;"-"&amp;basa!F7&amp;"шт.; ","")</f>
        <v xml:space="preserve">548-1шт.; </v>
      </c>
      <c r="F3" s="9" t="str">
        <f>E3&amp;IF(basa!G7&gt;0,basa!G$6&amp;"-"&amp;basa!G7&amp;"шт.; ","")</f>
        <v xml:space="preserve">548-1шт.; </v>
      </c>
      <c r="G3" s="9" t="str">
        <f>F3&amp;IF(basa!H7&gt;0,basa!H$6&amp;"-"&amp;basa!H7&amp;"шт.; ","")</f>
        <v xml:space="preserve">548-1шт.; </v>
      </c>
      <c r="H3" s="9" t="str">
        <f>G3&amp;IF(basa!I7&gt;0,basa!I$6&amp;"-"&amp;basa!I7&amp;"шт.; ","")</f>
        <v xml:space="preserve">548-1шт.; </v>
      </c>
      <c r="I3" t="str">
        <f>H3</f>
        <v xml:space="preserve">548-1шт.; </v>
      </c>
    </row>
    <row r="4" spans="1:9" x14ac:dyDescent="0.25">
      <c r="A4" s="16"/>
      <c r="B4" s="9" t="str">
        <f>IF(basa!C8&gt;0,basa!C$6&amp;"-"&amp;basa!C8&amp;"шт.; ","")</f>
        <v/>
      </c>
      <c r="C4" s="9" t="str">
        <f>B4&amp;IF(basa!D8&gt;0,basa!D$6&amp;"-"&amp;basa!D8&amp;"шт.; ","")</f>
        <v/>
      </c>
      <c r="D4" s="9" t="str">
        <f>C4&amp;IF(basa!E8&gt;0,basa!E$6&amp;"-"&amp;basa!E8&amp;"шт.; ","")</f>
        <v/>
      </c>
      <c r="E4" s="9" t="str">
        <f>D4&amp;IF(basa!F8&gt;0,basa!F$6&amp;"-"&amp;basa!F8&amp;"шт.; ","")</f>
        <v/>
      </c>
      <c r="F4" s="9" t="str">
        <f>E4&amp;IF(basa!G8&gt;0,basa!G$6&amp;"-"&amp;basa!G8&amp;"шт.; ","")</f>
        <v/>
      </c>
      <c r="G4" s="9" t="str">
        <f>F4&amp;IF(basa!H8&gt;0,basa!H$6&amp;"-"&amp;basa!H8&amp;"шт.; ","")</f>
        <v/>
      </c>
      <c r="H4" s="9" t="str">
        <f>G4&amp;IF(basa!I8&gt;0,basa!I$6&amp;"-"&amp;basa!I8&amp;"шт.; ","")</f>
        <v/>
      </c>
      <c r="I4" t="str">
        <f t="shared" ref="I4:I13" si="0">H4</f>
        <v/>
      </c>
    </row>
    <row r="5" spans="1:9" x14ac:dyDescent="0.25">
      <c r="A5" s="16"/>
      <c r="B5" s="9" t="str">
        <f>IF(basa!C9&gt;0,basa!C$6&amp;"-"&amp;basa!C9&amp;"шт.; ","")</f>
        <v xml:space="preserve">548-1шт.; </v>
      </c>
      <c r="C5" s="9" t="str">
        <f>B5&amp;IF(basa!D9&gt;0,basa!D$6&amp;"-"&amp;basa!D9&amp;"шт.; ","")</f>
        <v xml:space="preserve">548-1шт.; 545-12шт.; </v>
      </c>
      <c r="D5" s="9" t="str">
        <f>C5&amp;IF(basa!E9&gt;0,basa!E$6&amp;"-"&amp;basa!E9&amp;"шт.; ","")</f>
        <v xml:space="preserve">548-1шт.; 545-12шт.; </v>
      </c>
      <c r="E5" s="9" t="str">
        <f>D5&amp;IF(basa!F9&gt;0,basa!F$6&amp;"-"&amp;basa!F9&amp;"шт.; ","")</f>
        <v xml:space="preserve">548-1шт.; 545-12шт.; 322-3шт.; </v>
      </c>
      <c r="F5" s="9" t="str">
        <f>E5&amp;IF(basa!G9&gt;0,basa!G$6&amp;"-"&amp;basa!G9&amp;"шт.; ","")</f>
        <v xml:space="preserve">548-1шт.; 545-12шт.; 322-3шт.; 355-5шт.; </v>
      </c>
      <c r="G5" s="9" t="str">
        <f>F5&amp;IF(basa!H9&gt;0,basa!H$6&amp;"-"&amp;basa!H9&amp;"шт.; ","")</f>
        <v xml:space="preserve">548-1шт.; 545-12шт.; 322-3шт.; 355-5шт.; </v>
      </c>
      <c r="H5" s="9" t="str">
        <f>G5&amp;IF(basa!I9&gt;0,basa!I$6&amp;"-"&amp;basa!I9&amp;"шт.; ","")</f>
        <v xml:space="preserve">548-1шт.; 545-12шт.; 322-3шт.; 355-5шт.; 70-17шт.; </v>
      </c>
      <c r="I5" t="str">
        <f t="shared" si="0"/>
        <v xml:space="preserve">548-1шт.; 545-12шт.; 322-3шт.; 355-5шт.; 70-17шт.; </v>
      </c>
    </row>
    <row r="6" spans="1:9" x14ac:dyDescent="0.25">
      <c r="A6" s="16"/>
      <c r="B6" s="9" t="str">
        <f>IF(basa!C10&gt;0,basa!C$6&amp;"-"&amp;basa!C10&amp;"шт.; ","")</f>
        <v xml:space="preserve">548-3шт.; </v>
      </c>
      <c r="C6" s="9" t="str">
        <f>B6&amp;IF(basa!D10&gt;0,basa!D$6&amp;"-"&amp;basa!D10&amp;"шт.; ","")</f>
        <v xml:space="preserve">548-3шт.; 545-7шт.; </v>
      </c>
      <c r="D6" s="9" t="str">
        <f>C6&amp;IF(basa!E10&gt;0,basa!E$6&amp;"-"&amp;basa!E10&amp;"шт.; ","")</f>
        <v xml:space="preserve">548-3шт.; 545-7шт.; </v>
      </c>
      <c r="E6" s="9" t="str">
        <f>D6&amp;IF(basa!F10&gt;0,basa!F$6&amp;"-"&amp;basa!F10&amp;"шт.; ","")</f>
        <v xml:space="preserve">548-3шт.; 545-7шт.; 322-1шт.; </v>
      </c>
      <c r="F6" s="9" t="str">
        <f>E6&amp;IF(basa!G10&gt;0,basa!G$6&amp;"-"&amp;basa!G10&amp;"шт.; ","")</f>
        <v xml:space="preserve">548-3шт.; 545-7шт.; 322-1шт.; </v>
      </c>
      <c r="G6" s="9" t="str">
        <f>F6&amp;IF(basa!H10&gt;0,basa!H$6&amp;"-"&amp;basa!H10&amp;"шт.; ","")</f>
        <v xml:space="preserve">548-3шт.; 545-7шт.; 322-1шт.; 155-1шт.; </v>
      </c>
      <c r="H6" s="9" t="str">
        <f>G6&amp;IF(basa!I10&gt;0,basa!I$6&amp;"-"&amp;basa!I10&amp;"шт.; ","")</f>
        <v xml:space="preserve">548-3шт.; 545-7шт.; 322-1шт.; 155-1шт.; 70-1шт.; </v>
      </c>
      <c r="I6" t="str">
        <f t="shared" si="0"/>
        <v xml:space="preserve">548-3шт.; 545-7шт.; 322-1шт.; 155-1шт.; 70-1шт.; </v>
      </c>
    </row>
    <row r="7" spans="1:9" x14ac:dyDescent="0.25">
      <c r="A7" s="16"/>
      <c r="B7" s="9" t="str">
        <f>IF(basa!C11&gt;0,basa!C$6&amp;"-"&amp;basa!C11&amp;"шт.; ","")</f>
        <v xml:space="preserve">548-1шт.; </v>
      </c>
      <c r="C7" s="9" t="str">
        <f>B7&amp;IF(basa!D11&gt;0,basa!D$6&amp;"-"&amp;basa!D11&amp;"шт.; ","")</f>
        <v xml:space="preserve">548-1шт.; </v>
      </c>
      <c r="D7" s="9" t="str">
        <f>C7&amp;IF(basa!E11&gt;0,basa!E$6&amp;"-"&amp;basa!E11&amp;"шт.; ","")</f>
        <v xml:space="preserve">548-1шт.; 489-5шт.; </v>
      </c>
      <c r="E7" s="9" t="str">
        <f>D7&amp;IF(basa!F11&gt;0,basa!F$6&amp;"-"&amp;basa!F11&amp;"шт.; ","")</f>
        <v xml:space="preserve">548-1шт.; 489-5шт.; </v>
      </c>
      <c r="F7" s="9" t="str">
        <f>E7&amp;IF(basa!G11&gt;0,basa!G$6&amp;"-"&amp;basa!G11&amp;"шт.; ","")</f>
        <v xml:space="preserve">548-1шт.; 489-5шт.; </v>
      </c>
      <c r="G7" s="9" t="str">
        <f>F7&amp;IF(basa!H11&gt;0,basa!H$6&amp;"-"&amp;basa!H11&amp;"шт.; ","")</f>
        <v xml:space="preserve">548-1шт.; 489-5шт.; 155-120шт.; </v>
      </c>
      <c r="H7" s="9" t="str">
        <f>G7&amp;IF(basa!I11&gt;0,basa!I$6&amp;"-"&amp;basa!I11&amp;"шт.; ","")</f>
        <v xml:space="preserve">548-1шт.; 489-5шт.; 155-120шт.; </v>
      </c>
      <c r="I7" t="str">
        <f t="shared" si="0"/>
        <v xml:space="preserve">548-1шт.; 489-5шт.; 155-120шт.; </v>
      </c>
    </row>
    <row r="8" spans="1:9" x14ac:dyDescent="0.25">
      <c r="A8" s="16"/>
      <c r="B8" s="9" t="str">
        <f>IF(basa!C12&gt;0,basa!C$6&amp;"-"&amp;basa!C12&amp;"шт.; ","")</f>
        <v/>
      </c>
      <c r="C8" s="9" t="str">
        <f>B8&amp;IF(basa!D12&gt;0,basa!D$6&amp;"-"&amp;basa!D12&amp;"шт.; ","")</f>
        <v/>
      </c>
      <c r="D8" s="9" t="str">
        <f>C8&amp;IF(basa!E12&gt;0,basa!E$6&amp;"-"&amp;basa!E12&amp;"шт.; ","")</f>
        <v/>
      </c>
      <c r="E8" s="9" t="str">
        <f>D8&amp;IF(basa!F12&gt;0,basa!F$6&amp;"-"&amp;basa!F12&amp;"шт.; ","")</f>
        <v/>
      </c>
      <c r="F8" s="9" t="str">
        <f>E8&amp;IF(basa!G12&gt;0,basa!G$6&amp;"-"&amp;basa!G12&amp;"шт.; ","")</f>
        <v/>
      </c>
      <c r="G8" s="9" t="str">
        <f>F8&amp;IF(basa!H12&gt;0,basa!H$6&amp;"-"&amp;basa!H12&amp;"шт.; ","")</f>
        <v/>
      </c>
      <c r="H8" s="9" t="str">
        <f>G8&amp;IF(basa!I12&gt;0,basa!I$6&amp;"-"&amp;basa!I12&amp;"шт.; ","")</f>
        <v/>
      </c>
      <c r="I8" t="str">
        <f t="shared" si="0"/>
        <v/>
      </c>
    </row>
    <row r="9" spans="1:9" x14ac:dyDescent="0.25">
      <c r="A9" s="16"/>
      <c r="B9" s="9" t="str">
        <f>IF(basa!C13&gt;0,basa!C$6&amp;"-"&amp;basa!C13&amp;"шт.; ","")</f>
        <v/>
      </c>
      <c r="C9" s="9" t="str">
        <f>B9&amp;IF(basa!D13&gt;0,basa!D$6&amp;"-"&amp;basa!D13&amp;"шт.; ","")</f>
        <v/>
      </c>
      <c r="D9" s="9" t="str">
        <f>C9&amp;IF(basa!E13&gt;0,basa!E$6&amp;"-"&amp;basa!E13&amp;"шт.; ","")</f>
        <v/>
      </c>
      <c r="E9" s="9" t="str">
        <f>D9&amp;IF(basa!F13&gt;0,basa!F$6&amp;"-"&amp;basa!F13&amp;"шт.; ","")</f>
        <v/>
      </c>
      <c r="F9" s="9" t="str">
        <f>E9&amp;IF(basa!G13&gt;0,basa!G$6&amp;"-"&amp;basa!G13&amp;"шт.; ","")</f>
        <v/>
      </c>
      <c r="G9" s="9" t="str">
        <f>F9&amp;IF(basa!H13&gt;0,basa!H$6&amp;"-"&amp;basa!H13&amp;"шт.; ","")</f>
        <v/>
      </c>
      <c r="H9" s="9" t="str">
        <f>G9&amp;IF(basa!I13&gt;0,basa!I$6&amp;"-"&amp;basa!I13&amp;"шт.; ","")</f>
        <v/>
      </c>
      <c r="I9" t="str">
        <f t="shared" si="0"/>
        <v/>
      </c>
    </row>
    <row r="10" spans="1:9" x14ac:dyDescent="0.25">
      <c r="A10" s="16"/>
      <c r="B10" s="9" t="str">
        <f>IF(basa!C14&gt;0,basa!C$6&amp;"-"&amp;basa!C14&amp;"шт.; ","")</f>
        <v/>
      </c>
      <c r="C10" s="9" t="str">
        <f>B10&amp;IF(basa!D14&gt;0,basa!D$6&amp;"-"&amp;basa!D14&amp;"шт.; ","")</f>
        <v/>
      </c>
      <c r="D10" s="9" t="str">
        <f>C10&amp;IF(basa!E14&gt;0,basa!E$6&amp;"-"&amp;basa!E14&amp;"шт.; ","")</f>
        <v/>
      </c>
      <c r="E10" s="9" t="str">
        <f>D10&amp;IF(basa!F14&gt;0,basa!F$6&amp;"-"&amp;basa!F14&amp;"шт.; ","")</f>
        <v/>
      </c>
      <c r="F10" s="9" t="str">
        <f>E10&amp;IF(basa!G14&gt;0,basa!G$6&amp;"-"&amp;basa!G14&amp;"шт.; ","")</f>
        <v/>
      </c>
      <c r="G10" s="9" t="str">
        <f>F10&amp;IF(basa!H14&gt;0,basa!H$6&amp;"-"&amp;basa!H14&amp;"шт.; ","")</f>
        <v/>
      </c>
      <c r="H10" s="9" t="str">
        <f>G10&amp;IF(basa!I14&gt;0,basa!I$6&amp;"-"&amp;basa!I14&amp;"шт.; ","")</f>
        <v/>
      </c>
      <c r="I10" t="str">
        <f t="shared" si="0"/>
        <v/>
      </c>
    </row>
    <row r="11" spans="1:9" x14ac:dyDescent="0.25">
      <c r="A11" s="16"/>
      <c r="B11" s="9" t="str">
        <f>IF(basa!C15&gt;0,basa!C$6&amp;"-"&amp;basa!C15&amp;"шт.; ","")</f>
        <v/>
      </c>
      <c r="C11" s="9" t="str">
        <f>B11&amp;IF(basa!D15&gt;0,basa!D$6&amp;"-"&amp;basa!D15&amp;"шт.; ","")</f>
        <v/>
      </c>
      <c r="D11" s="9" t="str">
        <f>C11&amp;IF(basa!E15&gt;0,basa!E$6&amp;"-"&amp;basa!E15&amp;"шт.; ","")</f>
        <v/>
      </c>
      <c r="E11" s="9" t="str">
        <f>D11&amp;IF(basa!F15&gt;0,basa!F$6&amp;"-"&amp;basa!F15&amp;"шт.; ","")</f>
        <v/>
      </c>
      <c r="F11" s="9" t="str">
        <f>E11&amp;IF(basa!G15&gt;0,basa!G$6&amp;"-"&amp;basa!G15&amp;"шт.; ","")</f>
        <v/>
      </c>
      <c r="G11" s="9" t="str">
        <f>F11&amp;IF(basa!H15&gt;0,basa!H$6&amp;"-"&amp;basa!H15&amp;"шт.; ","")</f>
        <v/>
      </c>
      <c r="H11" s="9" t="str">
        <f>G11&amp;IF(basa!I15&gt;0,basa!I$6&amp;"-"&amp;basa!I15&amp;"шт.; ","")</f>
        <v/>
      </c>
      <c r="I11" t="str">
        <f t="shared" si="0"/>
        <v/>
      </c>
    </row>
    <row r="12" spans="1:9" x14ac:dyDescent="0.25">
      <c r="A12" s="16"/>
      <c r="B12" s="9" t="str">
        <f>IF(basa!C16&gt;0,basa!C$6&amp;"-"&amp;basa!C16&amp;"шт.; ","")</f>
        <v/>
      </c>
      <c r="C12" s="9" t="str">
        <f>B12&amp;IF(basa!D16&gt;0,basa!D$6&amp;"-"&amp;basa!D16&amp;"шт.; ","")</f>
        <v/>
      </c>
      <c r="D12" s="9" t="str">
        <f>C12&amp;IF(basa!E16&gt;0,basa!E$6&amp;"-"&amp;basa!E16&amp;"шт.; ","")</f>
        <v/>
      </c>
      <c r="E12" s="9" t="str">
        <f>D12&amp;IF(basa!F16&gt;0,basa!F$6&amp;"-"&amp;basa!F16&amp;"шт.; ","")</f>
        <v/>
      </c>
      <c r="F12" s="9" t="str">
        <f>E12&amp;IF(basa!G16&gt;0,basa!G$6&amp;"-"&amp;basa!G16&amp;"шт.; ","")</f>
        <v/>
      </c>
      <c r="G12" s="9" t="str">
        <f>F12&amp;IF(basa!H16&gt;0,basa!H$6&amp;"-"&amp;basa!H16&amp;"шт.; ","")</f>
        <v/>
      </c>
      <c r="H12" s="9" t="str">
        <f>G12&amp;IF(basa!I16&gt;0,basa!I$6&amp;"-"&amp;basa!I16&amp;"шт.; ","")</f>
        <v/>
      </c>
      <c r="I12" t="str">
        <f t="shared" si="0"/>
        <v/>
      </c>
    </row>
    <row r="13" spans="1:9" x14ac:dyDescent="0.25">
      <c r="A13" s="16"/>
      <c r="B13" s="9" t="str">
        <f>IF(basa!C17&gt;0,basa!C$6&amp;"-"&amp;basa!C17&amp;"шт.; ","")</f>
        <v/>
      </c>
      <c r="C13" s="9" t="str">
        <f>B13&amp;IF(basa!D17&gt;0,basa!D$6&amp;"-"&amp;basa!D17&amp;"шт.; ","")</f>
        <v/>
      </c>
      <c r="D13" s="9" t="str">
        <f>C13&amp;IF(basa!E17&gt;0,basa!E$6&amp;"-"&amp;basa!E17&amp;"шт.; ","")</f>
        <v/>
      </c>
      <c r="E13" s="9" t="str">
        <f>D13&amp;IF(basa!F17&gt;0,basa!F$6&amp;"-"&amp;basa!F17&amp;"шт.; ","")</f>
        <v/>
      </c>
      <c r="F13" s="9" t="str">
        <f>E13&amp;IF(basa!G17&gt;0,basa!G$6&amp;"-"&amp;basa!G17&amp;"шт.; ","")</f>
        <v/>
      </c>
      <c r="G13" s="9" t="str">
        <f>F13&amp;IF(basa!H17&gt;0,basa!H$6&amp;"-"&amp;basa!H17&amp;"шт.; ","")</f>
        <v/>
      </c>
      <c r="H13" s="9" t="str">
        <f>G13&amp;IF(basa!I17&gt;0,basa!I$6&amp;"-"&amp;basa!I17&amp;"шт.; ","")</f>
        <v/>
      </c>
      <c r="I13" t="str">
        <f t="shared" si="0"/>
        <v/>
      </c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zoomScale="80" zoomScaleNormal="80" workbookViewId="0">
      <selection activeCell="B39" sqref="B39"/>
    </sheetView>
  </sheetViews>
  <sheetFormatPr defaultRowHeight="15" x14ac:dyDescent="0.25"/>
  <cols>
    <col min="2" max="2" width="13.85546875" customWidth="1"/>
    <col min="10" max="10" width="63" bestFit="1" customWidth="1"/>
    <col min="12" max="12" width="49.140625" customWidth="1"/>
  </cols>
  <sheetData>
    <row r="2" spans="2:12" x14ac:dyDescent="0.25">
      <c r="B2" s="20"/>
    </row>
    <row r="3" spans="2:12" x14ac:dyDescent="0.25">
      <c r="B3" s="20"/>
    </row>
    <row r="4" spans="2:12" ht="15.75" thickBot="1" x14ac:dyDescent="0.3"/>
    <row r="5" spans="2:12" ht="15.75" customHeight="1" thickBot="1" x14ac:dyDescent="0.3">
      <c r="B5" s="22" t="s">
        <v>0</v>
      </c>
      <c r="C5" s="1" t="s">
        <v>1</v>
      </c>
      <c r="D5" s="2"/>
      <c r="E5" s="2"/>
      <c r="F5" s="2"/>
      <c r="G5" s="2"/>
      <c r="H5" s="2"/>
      <c r="I5" s="2"/>
      <c r="J5" s="3"/>
    </row>
    <row r="6" spans="2:12" ht="15.75" thickBot="1" x14ac:dyDescent="0.3">
      <c r="B6" s="23"/>
      <c r="C6" s="4">
        <v>548</v>
      </c>
      <c r="D6" s="5">
        <v>545</v>
      </c>
      <c r="E6" s="5">
        <v>489</v>
      </c>
      <c r="F6" s="5">
        <v>322</v>
      </c>
      <c r="G6" s="5">
        <v>355</v>
      </c>
      <c r="H6" s="5">
        <v>155</v>
      </c>
      <c r="I6" s="6">
        <v>70</v>
      </c>
      <c r="J6" s="7" t="s">
        <v>13</v>
      </c>
      <c r="L6" s="21"/>
    </row>
    <row r="7" spans="2:12" x14ac:dyDescent="0.25">
      <c r="B7" s="8" t="s">
        <v>2</v>
      </c>
      <c r="C7" s="9">
        <v>1</v>
      </c>
      <c r="D7" s="10"/>
      <c r="E7" s="10"/>
      <c r="F7" s="10"/>
      <c r="G7" s="10"/>
      <c r="H7" s="10"/>
      <c r="I7" s="11"/>
      <c r="J7" s="12" t="str">
        <f>buff!I3</f>
        <v xml:space="preserve">548-1шт.; </v>
      </c>
    </row>
    <row r="8" spans="2:12" x14ac:dyDescent="0.25">
      <c r="B8" s="16" t="s">
        <v>3</v>
      </c>
      <c r="C8" s="13"/>
      <c r="D8" s="14"/>
      <c r="E8" s="14"/>
      <c r="F8" s="14"/>
      <c r="G8" s="14"/>
      <c r="H8" s="14"/>
      <c r="I8" s="15"/>
      <c r="J8" s="12" t="str">
        <f>buff!I4</f>
        <v/>
      </c>
    </row>
    <row r="9" spans="2:12" x14ac:dyDescent="0.25">
      <c r="B9" s="16" t="s">
        <v>4</v>
      </c>
      <c r="C9" s="17">
        <v>1</v>
      </c>
      <c r="D9" s="18">
        <v>12</v>
      </c>
      <c r="E9" s="18">
        <v>0</v>
      </c>
      <c r="F9" s="18">
        <v>3</v>
      </c>
      <c r="G9" s="18">
        <v>5</v>
      </c>
      <c r="H9" s="18">
        <v>0</v>
      </c>
      <c r="I9" s="19">
        <v>17</v>
      </c>
      <c r="J9" s="12" t="str">
        <f>buff!I5</f>
        <v xml:space="preserve">548-1шт.; 545-12шт.; 322-3шт.; 355-5шт.; 70-17шт.; </v>
      </c>
    </row>
    <row r="10" spans="2:12" ht="29.25" customHeight="1" x14ac:dyDescent="0.25">
      <c r="B10" s="16" t="s">
        <v>5</v>
      </c>
      <c r="C10" s="18">
        <v>3</v>
      </c>
      <c r="D10" s="18">
        <v>7</v>
      </c>
      <c r="E10" s="18"/>
      <c r="F10" s="18">
        <v>1</v>
      </c>
      <c r="G10" s="18"/>
      <c r="H10" s="18">
        <v>1</v>
      </c>
      <c r="I10" s="18">
        <v>1</v>
      </c>
      <c r="J10" s="12" t="str">
        <f>buff!I6</f>
        <v xml:space="preserve">548-3шт.; 545-7шт.; 322-1шт.; 155-1шт.; 70-1шт.; </v>
      </c>
    </row>
    <row r="11" spans="2:12" ht="27.75" customHeight="1" x14ac:dyDescent="0.25">
      <c r="B11" s="16" t="s">
        <v>6</v>
      </c>
      <c r="C11" s="18">
        <v>1</v>
      </c>
      <c r="D11" s="18"/>
      <c r="E11" s="18">
        <v>5</v>
      </c>
      <c r="F11" s="18"/>
      <c r="G11" s="18"/>
      <c r="H11" s="18">
        <v>120</v>
      </c>
      <c r="I11" s="18"/>
      <c r="J11" s="12" t="str">
        <f>buff!I7</f>
        <v xml:space="preserve">548-1шт.; 489-5шт.; 155-120шт.; </v>
      </c>
    </row>
    <row r="12" spans="2:12" x14ac:dyDescent="0.25">
      <c r="B12" s="16" t="s">
        <v>7</v>
      </c>
      <c r="C12" s="13"/>
      <c r="D12" s="14"/>
      <c r="E12" s="14"/>
      <c r="F12" s="14"/>
      <c r="G12" s="14"/>
      <c r="H12" s="14"/>
      <c r="I12" s="15"/>
      <c r="J12" s="12" t="str">
        <f>buff!I8</f>
        <v/>
      </c>
    </row>
    <row r="13" spans="2:12" x14ac:dyDescent="0.25">
      <c r="B13" s="16" t="s">
        <v>8</v>
      </c>
      <c r="C13" s="13"/>
      <c r="D13" s="14"/>
      <c r="E13" s="14"/>
      <c r="F13" s="14"/>
      <c r="G13" s="14"/>
      <c r="H13" s="14"/>
      <c r="I13" s="15"/>
      <c r="J13" s="12" t="str">
        <f>buff!I9</f>
        <v/>
      </c>
    </row>
    <row r="14" spans="2:12" x14ac:dyDescent="0.25">
      <c r="B14" s="16" t="s">
        <v>9</v>
      </c>
      <c r="C14" s="13"/>
      <c r="D14" s="14"/>
      <c r="E14" s="14"/>
      <c r="F14" s="14"/>
      <c r="G14" s="14"/>
      <c r="H14" s="14"/>
      <c r="I14" s="15"/>
      <c r="J14" s="12" t="str">
        <f>buff!I10</f>
        <v/>
      </c>
    </row>
    <row r="15" spans="2:12" x14ac:dyDescent="0.25">
      <c r="B15" s="16" t="s">
        <v>10</v>
      </c>
      <c r="C15" s="13"/>
      <c r="D15" s="14"/>
      <c r="E15" s="14"/>
      <c r="F15" s="14"/>
      <c r="G15" s="14"/>
      <c r="H15" s="14"/>
      <c r="I15" s="15"/>
      <c r="J15" s="12" t="str">
        <f>buff!I11</f>
        <v/>
      </c>
    </row>
    <row r="16" spans="2:12" x14ac:dyDescent="0.25">
      <c r="B16" s="16" t="s">
        <v>11</v>
      </c>
      <c r="C16" s="13"/>
      <c r="D16" s="14"/>
      <c r="E16" s="14"/>
      <c r="F16" s="14"/>
      <c r="G16" s="14"/>
      <c r="H16" s="14"/>
      <c r="I16" s="15"/>
      <c r="J16" s="12" t="str">
        <f>buff!I12</f>
        <v/>
      </c>
    </row>
    <row r="17" spans="2:10" x14ac:dyDescent="0.25">
      <c r="B17" s="16" t="s">
        <v>12</v>
      </c>
      <c r="C17" s="13"/>
      <c r="D17" s="14"/>
      <c r="E17" s="14"/>
      <c r="F17" s="14"/>
      <c r="G17" s="14"/>
      <c r="H17" s="14"/>
      <c r="I17" s="15"/>
      <c r="J17" s="12" t="str">
        <f>buff!I13</f>
        <v/>
      </c>
    </row>
  </sheetData>
  <mergeCells count="1"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buff</vt:lpstr>
      <vt:lpstr>basa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Коршунов Е.А.</dc:creator>
  <cp:lastModifiedBy>evg</cp:lastModifiedBy>
  <dcterms:created xsi:type="dcterms:W3CDTF">2015-07-23T11:47:34Z</dcterms:created>
  <dcterms:modified xsi:type="dcterms:W3CDTF">2015-07-23T15:21:46Z</dcterms:modified>
</cp:coreProperties>
</file>