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635"/>
  </bookViews>
  <sheets>
    <sheet name="Лист1" sheetId="1" r:id="rId1"/>
    <sheet name="Организации" sheetId="5" r:id="rId2"/>
    <sheet name="ЛДСП_ТД_СЕРВЕР" sheetId="2" r:id="rId3"/>
    <sheet name="Фурнитура" sheetId="7" r:id="rId4"/>
    <sheet name="Фасады" sheetId="10" r:id="rId5"/>
  </sheets>
  <definedNames>
    <definedName name="Материалы">Фирмы_Мат.[]</definedName>
    <definedName name="Орг.Фасады">Фирмы_Фас.[]</definedName>
    <definedName name="Организации">Фирмы_Фурн.[]</definedName>
    <definedName name="Фасады_Амикс">Фас.АМИКС[]</definedName>
    <definedName name="Фасады_ВХЦ">Фас.ВХЦ[]</definedName>
    <definedName name="Фасады_Сидак">Фас.СИДАК[]</definedName>
    <definedName name="Фасады_ТМФ">Фас.ТМФ[]</definedName>
    <definedName name="Фурнитура_Амикс">Фур.Амикс[]</definedName>
    <definedName name="Фурнитура_Блюм">Фур.Блюм[]</definedName>
    <definedName name="Фурнитура_Макмарт">Фур.Макмарт[]</definedName>
    <definedName name="Фурнитура_Прогрес_М">Фур.Прогрес_М[]</definedName>
    <definedName name="Цвета_Германия">Германия[]</definedName>
    <definedName name="Цвета_Кроношпан">Кроношпан[]</definedName>
    <definedName name="Цвета_Невский">Невский[]</definedName>
    <definedName name="Цвета_Россия">Россия[]</definedName>
  </definedNames>
  <calcPr calcId="152511"/>
</workbook>
</file>

<file path=xl/calcChain.xml><?xml version="1.0" encoding="utf-8"?>
<calcChain xmlns="http://schemas.openxmlformats.org/spreadsheetml/2006/main">
  <c r="E7" i="1" l="1"/>
  <c r="E13" i="1"/>
  <c r="E9" i="1"/>
  <c r="E27" i="1"/>
  <c r="E21" i="1"/>
  <c r="E19" i="1"/>
  <c r="E25" i="1"/>
  <c r="E24" i="1"/>
  <c r="E22" i="1"/>
  <c r="E16" i="1"/>
  <c r="E14" i="1"/>
  <c r="E20" i="1"/>
  <c r="E18" i="1"/>
  <c r="E23" i="1"/>
  <c r="E17" i="1"/>
  <c r="E28" i="1"/>
  <c r="E26" i="1"/>
  <c r="F9" i="1" l="1"/>
  <c r="F7" i="1"/>
  <c r="F23" i="1"/>
  <c r="F26" i="1"/>
  <c r="F18" i="1"/>
  <c r="F28" i="1"/>
  <c r="F20" i="1"/>
  <c r="F17" i="1"/>
  <c r="F14" i="1"/>
  <c r="F16" i="1"/>
  <c r="F19" i="1"/>
  <c r="F22" i="1"/>
  <c r="F21" i="1"/>
  <c r="F24" i="1"/>
  <c r="F27" i="1"/>
  <c r="F25" i="1"/>
  <c r="E15" i="1"/>
  <c r="F13" i="1" l="1"/>
  <c r="F15" i="1"/>
</calcChain>
</file>

<file path=xl/sharedStrings.xml><?xml version="1.0" encoding="utf-8"?>
<sst xmlns="http://schemas.openxmlformats.org/spreadsheetml/2006/main" count="139" uniqueCount="70">
  <si>
    <t>Кроношпан</t>
  </si>
  <si>
    <t>Невский ламинат</t>
  </si>
  <si>
    <t>Цена</t>
  </si>
  <si>
    <t>Горная лиственица</t>
  </si>
  <si>
    <t>Груша</t>
  </si>
  <si>
    <t>Клен</t>
  </si>
  <si>
    <t>Дуб Кремона шампань</t>
  </si>
  <si>
    <t>Дуб пастельный</t>
  </si>
  <si>
    <t>Цвет</t>
  </si>
  <si>
    <t>Вишня Оксфорд</t>
  </si>
  <si>
    <t xml:space="preserve">Белый </t>
  </si>
  <si>
    <t>Секвойя</t>
  </si>
  <si>
    <t>Венге</t>
  </si>
  <si>
    <t>Венге Аруба</t>
  </si>
  <si>
    <t>Зебрано тёмный</t>
  </si>
  <si>
    <t>Венге Луизиана</t>
  </si>
  <si>
    <t>Дуб</t>
  </si>
  <si>
    <t>Махагон</t>
  </si>
  <si>
    <t>Бежевый</t>
  </si>
  <si>
    <t>Белый</t>
  </si>
  <si>
    <t>Дуб молочный</t>
  </si>
  <si>
    <t>Белый влагостойкий</t>
  </si>
  <si>
    <t>Белый фасадный</t>
  </si>
  <si>
    <t>Фирма</t>
  </si>
  <si>
    <t>Кол-во</t>
  </si>
  <si>
    <t>Сумма</t>
  </si>
  <si>
    <t>Ед.
Изм.</t>
  </si>
  <si>
    <t>лист</t>
  </si>
  <si>
    <t>Фурнитура</t>
  </si>
  <si>
    <t>Наименование</t>
  </si>
  <si>
    <t>Тандем Бокс Н-56</t>
  </si>
  <si>
    <t>Тандем Бокс Н-84</t>
  </si>
  <si>
    <t>Тандем Бокс Н-128</t>
  </si>
  <si>
    <t>БЛЮМ</t>
  </si>
  <si>
    <t>АМИКС</t>
  </si>
  <si>
    <t>МАКМАРТ</t>
  </si>
  <si>
    <t>ПРОГРЕС_М</t>
  </si>
  <si>
    <t>ЛДСП</t>
  </si>
  <si>
    <t>Голубой</t>
  </si>
  <si>
    <t>Невский Ламинат</t>
  </si>
  <si>
    <t>Еггер(Германия)</t>
  </si>
  <si>
    <t>Егерь(Россия)</t>
  </si>
  <si>
    <t>Еггер(Россия)</t>
  </si>
  <si>
    <t>Блюм</t>
  </si>
  <si>
    <t>Шариковые напр. 450</t>
  </si>
  <si>
    <t>Шариковые напр. 400</t>
  </si>
  <si>
    <t>Шариковые напр. 500</t>
  </si>
  <si>
    <t>Шариковые напр. 550</t>
  </si>
  <si>
    <t>Прогрес-М</t>
  </si>
  <si>
    <t>Тандем бокс FIT 86*500мм.</t>
  </si>
  <si>
    <t>Тандем бокс FIT 86*550мм.</t>
  </si>
  <si>
    <t>Тандем бокс FIT 130*500мм.</t>
  </si>
  <si>
    <t>Тандем бокс FIT 130*550мм.</t>
  </si>
  <si>
    <t>Тандем бокс FIT 250*500мм.</t>
  </si>
  <si>
    <t>Тандем бокс FIT 250*550мм.</t>
  </si>
  <si>
    <t>Сушилка</t>
  </si>
  <si>
    <t>Волшебный уголок</t>
  </si>
  <si>
    <t>СИДАК</t>
  </si>
  <si>
    <t>ВХЦ</t>
  </si>
  <si>
    <t>ТОМСКИЕ_ФАСАДЫ</t>
  </si>
  <si>
    <t>Пластик</t>
  </si>
  <si>
    <t>Пластик мат.</t>
  </si>
  <si>
    <t>Пластик гл.</t>
  </si>
  <si>
    <t>Пленка ПВХ гл.</t>
  </si>
  <si>
    <t>Пленка ПВХ мат.</t>
  </si>
  <si>
    <t>Пленка ПВХ</t>
  </si>
  <si>
    <t>компл.</t>
  </si>
  <si>
    <t>ФАСАДЫ</t>
  </si>
  <si>
    <t>ТМФ</t>
  </si>
  <si>
    <t>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</si>
</sst>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0">
    <xf numFmtId="0" fontId="0" fillId="0" borderId="0" xfId="0"/>
    <xf numFmtId="49" fontId="0" fillId="0" borderId="0" xfId="0" applyNumberFormat="1" applyFill="1" applyBorder="1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/>
    <xf numFmtId="0" fontId="6" fillId="4" borderId="5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4" xfId="0" applyFont="1" applyFill="1" applyBorder="1"/>
    <xf numFmtId="0" fontId="6" fillId="0" borderId="6" xfId="0" applyFont="1" applyFill="1" applyBorder="1"/>
    <xf numFmtId="0" fontId="6" fillId="0" borderId="0" xfId="0" applyFont="1" applyBorder="1"/>
    <xf numFmtId="0" fontId="6" fillId="4" borderId="5" xfId="0" applyFont="1" applyFill="1" applyBorder="1"/>
    <xf numFmtId="0" fontId="6" fillId="0" borderId="4" xfId="0" applyFont="1" applyBorder="1"/>
    <xf numFmtId="0" fontId="6" fillId="0" borderId="6" xfId="0" applyFont="1" applyBorder="1"/>
    <xf numFmtId="0" fontId="6" fillId="0" borderId="0" xfId="0" applyFont="1" applyFill="1" applyBorder="1"/>
    <xf numFmtId="0" fontId="4" fillId="0" borderId="0" xfId="0" applyFont="1" applyBorder="1"/>
    <xf numFmtId="0" fontId="6" fillId="2" borderId="10" xfId="0" applyFont="1" applyFill="1" applyBorder="1"/>
    <xf numFmtId="0" fontId="6" fillId="2" borderId="11" xfId="0" applyFont="1" applyFill="1" applyBorder="1"/>
    <xf numFmtId="0" fontId="9" fillId="0" borderId="0" xfId="0" applyFont="1" applyFill="1" applyBorder="1" applyAlignment="1"/>
    <xf numFmtId="0" fontId="5" fillId="6" borderId="3" xfId="0" applyFont="1" applyFill="1" applyBorder="1"/>
    <xf numFmtId="164" fontId="5" fillId="6" borderId="2" xfId="1" applyFont="1" applyFill="1" applyBorder="1"/>
    <xf numFmtId="0" fontId="5" fillId="6" borderId="12" xfId="0" applyFont="1" applyFill="1" applyBorder="1"/>
    <xf numFmtId="164" fontId="5" fillId="6" borderId="13" xfId="1" applyFont="1" applyFill="1" applyBorder="1"/>
    <xf numFmtId="0" fontId="7" fillId="11" borderId="10" xfId="0" applyFont="1" applyFill="1" applyBorder="1"/>
    <xf numFmtId="0" fontId="7" fillId="11" borderId="11" xfId="0" applyFont="1" applyFill="1" applyBorder="1"/>
    <xf numFmtId="0" fontId="5" fillId="3" borderId="3" xfId="0" applyFont="1" applyFill="1" applyBorder="1"/>
    <xf numFmtId="164" fontId="5" fillId="3" borderId="2" xfId="1" applyFont="1" applyFill="1" applyBorder="1"/>
    <xf numFmtId="0" fontId="5" fillId="3" borderId="12" xfId="0" applyFont="1" applyFill="1" applyBorder="1"/>
    <xf numFmtId="164" fontId="5" fillId="3" borderId="13" xfId="1" applyFont="1" applyFill="1" applyBorder="1"/>
    <xf numFmtId="0" fontId="5" fillId="12" borderId="3" xfId="0" applyFont="1" applyFill="1" applyBorder="1"/>
    <xf numFmtId="164" fontId="5" fillId="12" borderId="2" xfId="1" applyFont="1" applyFill="1" applyBorder="1"/>
    <xf numFmtId="0" fontId="5" fillId="12" borderId="12" xfId="0" applyFont="1" applyFill="1" applyBorder="1"/>
    <xf numFmtId="164" fontId="5" fillId="12" borderId="13" xfId="1" applyFont="1" applyFill="1" applyBorder="1"/>
    <xf numFmtId="0" fontId="6" fillId="7" borderId="10" xfId="0" applyFont="1" applyFill="1" applyBorder="1"/>
    <xf numFmtId="0" fontId="6" fillId="7" borderId="11" xfId="0" applyFont="1" applyFill="1" applyBorder="1"/>
    <xf numFmtId="0" fontId="7" fillId="15" borderId="10" xfId="0" applyFont="1" applyFill="1" applyBorder="1"/>
    <xf numFmtId="0" fontId="7" fillId="15" borderId="11" xfId="0" applyFont="1" applyFill="1" applyBorder="1"/>
    <xf numFmtId="0" fontId="5" fillId="17" borderId="3" xfId="0" applyFont="1" applyFill="1" applyBorder="1"/>
    <xf numFmtId="164" fontId="5" fillId="17" borderId="2" xfId="1" applyFont="1" applyFill="1" applyBorder="1"/>
    <xf numFmtId="0" fontId="5" fillId="17" borderId="12" xfId="0" applyFont="1" applyFill="1" applyBorder="1"/>
    <xf numFmtId="164" fontId="5" fillId="17" borderId="13" xfId="1" applyFont="1" applyFill="1" applyBorder="1"/>
    <xf numFmtId="0" fontId="9" fillId="18" borderId="0" xfId="0" applyFont="1" applyFill="1" applyBorder="1" applyAlignment="1">
      <alignment horizontal="center"/>
    </xf>
    <xf numFmtId="0" fontId="7" fillId="18" borderId="0" xfId="0" applyFont="1" applyFill="1" applyBorder="1"/>
    <xf numFmtId="164" fontId="5" fillId="18" borderId="0" xfId="1" applyFont="1" applyFill="1" applyBorder="1"/>
    <xf numFmtId="0" fontId="0" fillId="18" borderId="0" xfId="0" applyFill="1"/>
    <xf numFmtId="0" fontId="6" fillId="18" borderId="0" xfId="0" applyFont="1" applyFill="1" applyBorder="1"/>
    <xf numFmtId="0" fontId="9" fillId="18" borderId="0" xfId="0" applyFont="1" applyFill="1" applyBorder="1" applyAlignment="1"/>
    <xf numFmtId="0" fontId="6" fillId="7" borderId="5" xfId="0" applyFont="1" applyFill="1" applyBorder="1" applyAlignment="1">
      <alignment horizontal="center"/>
    </xf>
    <xf numFmtId="0" fontId="6" fillId="3" borderId="3" xfId="0" applyFont="1" applyFill="1" applyBorder="1"/>
    <xf numFmtId="164" fontId="6" fillId="3" borderId="2" xfId="1" applyFont="1" applyFill="1" applyBorder="1"/>
    <xf numFmtId="0" fontId="6" fillId="3" borderId="12" xfId="0" applyFont="1" applyFill="1" applyBorder="1"/>
    <xf numFmtId="164" fontId="6" fillId="3" borderId="13" xfId="1" applyFont="1" applyFill="1" applyBorder="1"/>
    <xf numFmtId="0" fontId="6" fillId="12" borderId="3" xfId="0" applyFont="1" applyFill="1" applyBorder="1"/>
    <xf numFmtId="164" fontId="6" fillId="12" borderId="2" xfId="1" applyFont="1" applyFill="1" applyBorder="1"/>
    <xf numFmtId="0" fontId="6" fillId="12" borderId="12" xfId="0" applyFont="1" applyFill="1" applyBorder="1"/>
    <xf numFmtId="164" fontId="6" fillId="12" borderId="13" xfId="1" applyFont="1" applyFill="1" applyBorder="1"/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164" fontId="6" fillId="12" borderId="13" xfId="1" applyFont="1" applyFill="1" applyBorder="1" applyAlignment="1"/>
    <xf numFmtId="0" fontId="6" fillId="12" borderId="12" xfId="0" applyFont="1" applyFill="1" applyBorder="1" applyAlignment="1"/>
    <xf numFmtId="0" fontId="6" fillId="19" borderId="10" xfId="0" applyFont="1" applyFill="1" applyBorder="1" applyAlignment="1">
      <alignment horizontal="center"/>
    </xf>
    <xf numFmtId="0" fontId="6" fillId="19" borderId="11" xfId="0" applyFont="1" applyFill="1" applyBorder="1" applyAlignment="1">
      <alignment horizontal="center"/>
    </xf>
    <xf numFmtId="0" fontId="6" fillId="16" borderId="3" xfId="0" applyFont="1" applyFill="1" applyBorder="1"/>
    <xf numFmtId="164" fontId="6" fillId="16" borderId="2" xfId="1" applyFont="1" applyFill="1" applyBorder="1"/>
    <xf numFmtId="0" fontId="6" fillId="16" borderId="12" xfId="0" applyFont="1" applyFill="1" applyBorder="1"/>
    <xf numFmtId="164" fontId="6" fillId="16" borderId="13" xfId="1" applyFont="1" applyFill="1" applyBorder="1"/>
    <xf numFmtId="0" fontId="6" fillId="15" borderId="10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  <xf numFmtId="0" fontId="6" fillId="17" borderId="3" xfId="0" applyFont="1" applyFill="1" applyBorder="1"/>
    <xf numFmtId="164" fontId="6" fillId="17" borderId="2" xfId="1" applyFont="1" applyFill="1" applyBorder="1" applyAlignment="1">
      <alignment horizontal="right"/>
    </xf>
    <xf numFmtId="164" fontId="6" fillId="17" borderId="2" xfId="1" applyFont="1" applyFill="1" applyBorder="1" applyAlignment="1">
      <alignment horizontal="center"/>
    </xf>
    <xf numFmtId="0" fontId="6" fillId="17" borderId="12" xfId="0" applyFont="1" applyFill="1" applyBorder="1"/>
    <xf numFmtId="164" fontId="6" fillId="17" borderId="13" xfId="1" applyFont="1" applyFill="1" applyBorder="1" applyAlignment="1">
      <alignment horizontal="center"/>
    </xf>
    <xf numFmtId="0" fontId="9" fillId="20" borderId="18" xfId="0" applyFont="1" applyFill="1" applyBorder="1" applyAlignment="1">
      <alignment horizontal="center"/>
    </xf>
    <xf numFmtId="0" fontId="6" fillId="20" borderId="0" xfId="0" applyFont="1" applyFill="1" applyBorder="1" applyAlignment="1">
      <alignment horizontal="center"/>
    </xf>
    <xf numFmtId="164" fontId="6" fillId="20" borderId="0" xfId="1" applyFont="1" applyFill="1" applyBorder="1"/>
    <xf numFmtId="0" fontId="0" fillId="20" borderId="0" xfId="0" applyFill="1"/>
    <xf numFmtId="0" fontId="9" fillId="20" borderId="0" xfId="0" applyFont="1" applyFill="1"/>
    <xf numFmtId="0" fontId="0" fillId="0" borderId="0" xfId="0" applyAlignment="1"/>
    <xf numFmtId="0" fontId="0" fillId="0" borderId="0" xfId="0" applyFill="1"/>
    <xf numFmtId="0" fontId="0" fillId="7" borderId="10" xfId="0" applyFill="1" applyBorder="1"/>
    <xf numFmtId="0" fontId="0" fillId="7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8" borderId="10" xfId="0" applyFill="1" applyBorder="1"/>
    <xf numFmtId="0" fontId="0" fillId="8" borderId="11" xfId="0" applyFill="1" applyBorder="1"/>
    <xf numFmtId="0" fontId="0" fillId="12" borderId="3" xfId="0" applyFill="1" applyBorder="1"/>
    <xf numFmtId="0" fontId="0" fillId="12" borderId="2" xfId="0" applyFill="1" applyBorder="1"/>
    <xf numFmtId="0" fontId="0" fillId="12" borderId="12" xfId="0" applyFill="1" applyBorder="1"/>
    <xf numFmtId="0" fontId="0" fillId="12" borderId="13" xfId="0" applyFill="1" applyBorder="1"/>
    <xf numFmtId="0" fontId="0" fillId="19" borderId="10" xfId="0" applyFill="1" applyBorder="1"/>
    <xf numFmtId="0" fontId="0" fillId="19" borderId="11" xfId="0" applyFill="1" applyBorder="1"/>
    <xf numFmtId="0" fontId="0" fillId="16" borderId="12" xfId="0" applyFill="1" applyBorder="1"/>
    <xf numFmtId="0" fontId="0" fillId="16" borderId="13" xfId="0" applyFill="1" applyBorder="1"/>
    <xf numFmtId="0" fontId="0" fillId="15" borderId="10" xfId="0" applyFill="1" applyBorder="1"/>
    <xf numFmtId="0" fontId="0" fillId="15" borderId="11" xfId="0" applyFill="1" applyBorder="1"/>
    <xf numFmtId="0" fontId="0" fillId="17" borderId="12" xfId="0" applyFill="1" applyBorder="1"/>
    <xf numFmtId="0" fontId="0" fillId="17" borderId="13" xfId="0" applyFill="1" applyBorder="1"/>
    <xf numFmtId="49" fontId="0" fillId="8" borderId="0" xfId="0" applyNumberFormat="1" applyFill="1" applyBorder="1"/>
    <xf numFmtId="0" fontId="0" fillId="8" borderId="0" xfId="0" applyFill="1" applyBorder="1"/>
    <xf numFmtId="49" fontId="9" fillId="8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64" fontId="5" fillId="0" borderId="1" xfId="1" applyFont="1" applyFill="1" applyBorder="1" applyAlignment="1">
      <alignment horizontal="right" vertical="center"/>
    </xf>
    <xf numFmtId="164" fontId="5" fillId="0" borderId="1" xfId="0" applyNumberFormat="1" applyFont="1" applyFill="1" applyBorder="1"/>
    <xf numFmtId="49" fontId="8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left"/>
    </xf>
    <xf numFmtId="49" fontId="8" fillId="0" borderId="8" xfId="0" applyNumberFormat="1" applyFont="1" applyFill="1" applyBorder="1" applyAlignment="1">
      <alignment horizontal="left" vertical="center"/>
    </xf>
    <xf numFmtId="164" fontId="5" fillId="0" borderId="7" xfId="1" applyFont="1" applyFill="1" applyBorder="1" applyAlignment="1">
      <alignment horizontal="right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7" xfId="0" applyNumberFormat="1" applyFont="1" applyFill="1" applyBorder="1"/>
    <xf numFmtId="0" fontId="5" fillId="0" borderId="20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49" fontId="9" fillId="8" borderId="3" xfId="0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49" fontId="6" fillId="14" borderId="15" xfId="0" applyNumberFormat="1" applyFont="1" applyFill="1" applyBorder="1" applyAlignment="1">
      <alignment horizontal="center" vertical="center"/>
    </xf>
    <xf numFmtId="49" fontId="6" fillId="14" borderId="16" xfId="0" applyNumberFormat="1" applyFont="1" applyFill="1" applyBorder="1" applyAlignment="1">
      <alignment horizontal="center" vertical="center"/>
    </xf>
    <xf numFmtId="49" fontId="6" fillId="8" borderId="15" xfId="0" applyNumberFormat="1" applyFont="1" applyFill="1" applyBorder="1" applyAlignment="1">
      <alignment horizontal="center" vertical="center"/>
    </xf>
    <xf numFmtId="49" fontId="6" fillId="8" borderId="16" xfId="0" applyNumberFormat="1" applyFont="1" applyFill="1" applyBorder="1" applyAlignment="1">
      <alignment horizontal="center" vertical="center"/>
    </xf>
    <xf numFmtId="49" fontId="6" fillId="18" borderId="15" xfId="0" applyNumberFormat="1" applyFont="1" applyFill="1" applyBorder="1" applyAlignment="1">
      <alignment horizontal="center" vertical="center"/>
    </xf>
    <xf numFmtId="49" fontId="6" fillId="18" borderId="16" xfId="0" applyNumberFormat="1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14" borderId="17" xfId="0" applyFont="1" applyFill="1" applyBorder="1" applyAlignment="1">
      <alignment horizontal="center"/>
    </xf>
    <xf numFmtId="0" fontId="9" fillId="14" borderId="19" xfId="0" applyFont="1" applyFill="1" applyBorder="1" applyAlignment="1">
      <alignment horizontal="center"/>
    </xf>
    <xf numFmtId="0" fontId="9" fillId="10" borderId="17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9" fillId="13" borderId="19" xfId="0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4" borderId="16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0" fontId="9" fillId="10" borderId="16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13" borderId="17" xfId="0" applyFont="1" applyFill="1" applyBorder="1" applyAlignment="1">
      <alignment horizontal="center"/>
    </xf>
    <xf numFmtId="0" fontId="6" fillId="13" borderId="19" xfId="0" applyFont="1" applyFill="1" applyBorder="1" applyAlignment="1">
      <alignment horizontal="center"/>
    </xf>
    <xf numFmtId="0" fontId="6" fillId="14" borderId="17" xfId="0" applyFont="1" applyFill="1" applyBorder="1" applyAlignment="1">
      <alignment horizontal="center"/>
    </xf>
    <xf numFmtId="0" fontId="6" fillId="14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10" borderId="17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49" fontId="5" fillId="0" borderId="2" xfId="0" applyNumberFormat="1" applyFont="1" applyFill="1" applyBorder="1" applyAlignment="1"/>
    <xf numFmtId="49" fontId="6" fillId="8" borderId="14" xfId="0" applyNumberFormat="1" applyFont="1" applyFill="1" applyBorder="1" applyAlignment="1">
      <alignment horizontal="center" vertical="center"/>
    </xf>
    <xf numFmtId="49" fontId="6" fillId="14" borderId="14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96"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5" tint="0.79998168889431442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5" tint="0.79998168889431442"/>
        </patternFill>
      </fill>
    </dxf>
    <dxf>
      <fill>
        <patternFill patternType="solid">
          <fgColor indexed="64"/>
          <bgColor theme="5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6" tint="0.79998168889431442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6" tint="0.79998168889431442"/>
        </patternFill>
      </fill>
    </dxf>
    <dxf>
      <fill>
        <patternFill patternType="solid">
          <fgColor indexed="64"/>
          <bgColor theme="6" tint="0.39997558519241921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8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8" tint="0.79998168889431442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9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0.79998168889431442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 outline="0">
        <left style="thin">
          <color indexed="64"/>
        </left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79998168889431442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</border>
    </dxf>
    <dxf>
      <border outline="0"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Фирмы_Мат." displayName="Фирмы_Мат." ref="A1:A5" totalsRowShown="0" headerRowDxfId="95" dataDxfId="93" headerRowBorderDxfId="94" tableBorderDxfId="92" totalsRowBorderDxfId="91">
  <autoFilter ref="A1:A5"/>
  <tableColumns count="1">
    <tableColumn id="1" name="ЛДСП" dataDxfId="90"/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id="9" name="Фур.Прогрес_М" displayName="Фур.Прогрес_М" ref="G2:H8" totalsRowShown="0" headerRowDxfId="35" dataDxfId="33" headerRowBorderDxfId="34" tableBorderDxfId="32" totalsRowBorderDxfId="31">
  <autoFilter ref="G2:H8"/>
  <tableColumns count="2">
    <tableColumn id="1" name="Наименование" dataDxfId="30"/>
    <tableColumn id="2" name="Цена" dataDxfId="29" dataCellStyle="Денежный"/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0" name="Фур.Макмарт" displayName="Фур.Макмарт" ref="J2:K4" totalsRowShown="0" headerRowDxfId="28" dataDxfId="26" headerRowBorderDxfId="27" tableBorderDxfId="25" totalsRowBorderDxfId="24">
  <autoFilter ref="J2:K4"/>
  <tableColumns count="2">
    <tableColumn id="1" name="Наименование" dataDxfId="23"/>
    <tableColumn id="2" name="Цена" dataDxfId="22" dataCellStyle="Денежный"/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1" name="Фас.ВХЦ" displayName="Фас.ВХЦ" ref="G2:H4" totalsRowShown="0" headerRowDxfId="21" dataDxfId="19" headerRowBorderDxfId="20" tableBorderDxfId="18" totalsRowBorderDxfId="17">
  <autoFilter ref="G2:H4"/>
  <tableColumns count="2">
    <tableColumn id="1" name="Наименование" dataDxfId="16"/>
    <tableColumn id="2" name="Цена" dataDxfId="15"/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2" name="Фас.ТМФ" displayName="Фас.ТМФ" ref="J2:K3" insertRow="1" totalsRowShown="0" headerRowDxfId="14" dataDxfId="13" tableBorderDxfId="12">
  <autoFilter ref="J2:K3"/>
  <tableColumns count="2">
    <tableColumn id="1" name="Наименование" dataDxfId="11"/>
    <tableColumn id="2" name="Цена" dataDxfId="10"/>
  </tableColumns>
  <tableStyleInfo name="TableStyleMedium23" showFirstColumn="0" showLastColumn="0" showRowStripes="1" showColumnStripes="0"/>
</table>
</file>

<file path=xl/tables/table14.xml><?xml version="1.0" encoding="utf-8"?>
<table xmlns="http://schemas.openxmlformats.org/spreadsheetml/2006/main" id="13" name="Фас.АМИКС" displayName="Фас.АМИКС" ref="D2:E6" totalsRowShown="0" headerRowDxfId="9" dataDxfId="8" tableBorderDxfId="7">
  <autoFilter ref="D2:E6"/>
  <tableColumns count="2">
    <tableColumn id="1" name="Наименование" dataDxfId="6"/>
    <tableColumn id="2" name="Цена" dataDxfId="5"/>
  </tableColumns>
  <tableStyleInfo name="TableStyleMedium23" showFirstColumn="0" showLastColumn="0" showRowStripes="1" showColumnStripes="0"/>
</table>
</file>

<file path=xl/tables/table15.xml><?xml version="1.0" encoding="utf-8"?>
<table xmlns="http://schemas.openxmlformats.org/spreadsheetml/2006/main" id="14" name="Фас.СИДАК" displayName="Фас.СИДАК" ref="A2:B3" totalsRowShown="0" headerRowDxfId="4" dataDxfId="3" tableBorderDxfId="2">
  <autoFilter ref="A2:B3"/>
  <tableColumns count="2">
    <tableColumn id="1" name="Наименование" dataDxfId="1"/>
    <tableColumn id="2" name="Цена" dataDxfId="0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7" name="Фирмы_Фурн." displayName="Фирмы_Фурн." ref="D1:D5" totalsRowShown="0" headerRowDxfId="89" dataDxfId="87" headerRowBorderDxfId="88" tableBorderDxfId="86" totalsRowBorderDxfId="85">
  <autoFilter ref="D1:D5"/>
  <tableColumns count="1">
    <tableColumn id="1" name="Фурнитура" dataDxfId="84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15" name="Фирмы_Фас." displayName="Фирмы_Фас." ref="G1:G5" totalsRowShown="0" headerRowDxfId="83" dataDxfId="81" headerRowBorderDxfId="82" tableBorderDxfId="80" totalsRowBorderDxfId="79">
  <autoFilter ref="G1:G5"/>
  <tableColumns count="1">
    <tableColumn id="1" name="ФАСАДЫ" dataDxfId="78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4" name="Германия" displayName="Германия" ref="A2:B7" totalsRowShown="0" headerRowDxfId="77" dataDxfId="75" headerRowBorderDxfId="76" tableBorderDxfId="74" totalsRowBorderDxfId="73">
  <autoFilter ref="A2:B7"/>
  <tableColumns count="2">
    <tableColumn id="1" name="Цвет" dataDxfId="72"/>
    <tableColumn id="2" name="Цена" dataDxfId="71" dataCellStyle="Денежный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3" name="Кроношпан" displayName="Кроношпан" ref="G2:H10" totalsRowShown="0" headerRowDxfId="70" dataDxfId="68" headerRowBorderDxfId="69" tableBorderDxfId="67" totalsRowBorderDxfId="66">
  <autoFilter ref="G2:H10"/>
  <tableColumns count="2">
    <tableColumn id="1" name="Цвет" dataDxfId="65"/>
    <tableColumn id="2" name="Цена" dataDxfId="64" dataCellStyle="Денежный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id="5" name="Невский" displayName="Невский" ref="J2:K7" totalsRowShown="0" headerRowDxfId="63" dataDxfId="61" headerRowBorderDxfId="62" tableBorderDxfId="60" totalsRowBorderDxfId="59">
  <autoFilter ref="J2:K7"/>
  <tableColumns count="2">
    <tableColumn id="1" name="Цвет" dataDxfId="58"/>
    <tableColumn id="2" name="Цена" dataDxfId="57" dataCellStyle="Денежный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id="2" name="Россия" displayName="Россия" ref="D2:E8" totalsRowShown="0" headerRowDxfId="56" dataDxfId="54" headerRowBorderDxfId="55" tableBorderDxfId="53" totalsRowBorderDxfId="52">
  <autoFilter ref="D2:E8"/>
  <tableColumns count="2">
    <tableColumn id="1" name="Цвет" dataDxfId="51"/>
    <tableColumn id="2" name="Цена" dataDxfId="50" dataCellStyle="Денежный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id="6" name="Фур.Блюм" displayName="Фур.Блюм" ref="A2:B5" totalsRowShown="0" headerRowDxfId="49" dataDxfId="47" headerRowBorderDxfId="48" tableBorderDxfId="46" totalsRowBorderDxfId="45">
  <autoFilter ref="A2:B5"/>
  <tableColumns count="2">
    <tableColumn id="1" name="Наименование" dataDxfId="44"/>
    <tableColumn id="2" name="Цена" dataDxfId="43" dataCellStyle="Денежный"/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id="8" name="Фур.Амикс" displayName="Фур.Амикс" ref="D2:E6" totalsRowShown="0" headerRowDxfId="42" dataDxfId="40" headerRowBorderDxfId="41" tableBorderDxfId="39" totalsRowBorderDxfId="38">
  <autoFilter ref="D2:E6"/>
  <tableColumns count="2">
    <tableColumn id="1" name="Наименование" dataDxfId="37"/>
    <tableColumn id="2" name="Цена" dataDxfId="36" dataCellStyle="Денежный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Relationship Id="rId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36"/>
  <sheetViews>
    <sheetView tabSelected="1" workbookViewId="0">
      <selection activeCell="B7" sqref="B7"/>
    </sheetView>
  </sheetViews>
  <sheetFormatPr defaultRowHeight="15" x14ac:dyDescent="0.25"/>
  <cols>
    <col min="1" max="1" width="30.7109375" customWidth="1"/>
    <col min="2" max="2" width="32.85546875" customWidth="1"/>
    <col min="3" max="3" width="7.140625" customWidth="1"/>
    <col min="4" max="4" width="15.85546875" customWidth="1"/>
    <col min="5" max="5" width="20.7109375" customWidth="1"/>
    <col min="6" max="6" width="13.42578125" customWidth="1"/>
    <col min="16" max="16" width="22.28515625" bestFit="1" customWidth="1"/>
    <col min="18" max="18" width="22.28515625" bestFit="1" customWidth="1"/>
    <col min="20" max="20" width="18.140625" bestFit="1" customWidth="1"/>
  </cols>
  <sheetData>
    <row r="4" spans="1:16" ht="15.75" thickBot="1" x14ac:dyDescent="0.3"/>
    <row r="5" spans="1:16" ht="15.75" customHeight="1" thickBot="1" x14ac:dyDescent="0.3">
      <c r="A5" s="123" t="s">
        <v>37</v>
      </c>
      <c r="B5" s="124"/>
      <c r="C5" s="124"/>
      <c r="D5" s="124"/>
      <c r="E5" s="124"/>
      <c r="F5" s="125"/>
    </row>
    <row r="6" spans="1:16" ht="31.5" x14ac:dyDescent="0.25">
      <c r="A6" s="10" t="s">
        <v>23</v>
      </c>
      <c r="B6" s="10" t="s">
        <v>8</v>
      </c>
      <c r="C6" s="9" t="s">
        <v>26</v>
      </c>
      <c r="D6" s="10" t="s">
        <v>24</v>
      </c>
      <c r="E6" s="10" t="s">
        <v>2</v>
      </c>
      <c r="F6" s="10" t="s">
        <v>25</v>
      </c>
    </row>
    <row r="7" spans="1:16" ht="16.5" thickBot="1" x14ac:dyDescent="0.3">
      <c r="A7" s="112" t="s">
        <v>40</v>
      </c>
      <c r="B7" s="113" t="s">
        <v>22</v>
      </c>
      <c r="C7" s="115" t="s">
        <v>27</v>
      </c>
      <c r="D7" s="116"/>
      <c r="E7" s="114" t="e">
        <f ca="1">VLOOKUP(B7,INDIRECT("Цвета_"&amp;SUBSTITUTE($A$7," ","_")),2,0)</f>
        <v>#REF!</v>
      </c>
      <c r="F7" s="117" t="e">
        <f ca="1">E7*D7</f>
        <v>#REF!</v>
      </c>
      <c r="G7" s="3"/>
      <c r="H7" s="3"/>
      <c r="I7" s="3"/>
      <c r="J7" s="3"/>
      <c r="K7" s="3"/>
      <c r="L7" s="1"/>
      <c r="M7" s="2"/>
      <c r="N7" s="5"/>
      <c r="O7" s="3"/>
      <c r="P7" s="3"/>
    </row>
    <row r="8" spans="1:16" ht="15.75" customHeight="1" thickBot="1" x14ac:dyDescent="0.3">
      <c r="A8" s="159" t="s">
        <v>67</v>
      </c>
      <c r="B8" s="126"/>
      <c r="C8" s="126"/>
      <c r="D8" s="126"/>
      <c r="E8" s="126"/>
      <c r="F8" s="127"/>
      <c r="G8" s="3"/>
      <c r="H8" s="3"/>
      <c r="I8" s="3"/>
      <c r="J8" s="3"/>
      <c r="K8" s="3"/>
      <c r="L8" s="1"/>
      <c r="M8" s="2"/>
      <c r="N8" s="5"/>
      <c r="O8" s="3"/>
      <c r="P8" s="3"/>
    </row>
    <row r="9" spans="1:16" ht="16.5" thickBot="1" x14ac:dyDescent="0.3">
      <c r="A9" s="112" t="s">
        <v>34</v>
      </c>
      <c r="B9" s="113" t="s">
        <v>64</v>
      </c>
      <c r="C9" s="111" t="s">
        <v>69</v>
      </c>
      <c r="D9" s="13"/>
      <c r="E9" s="114">
        <f ca="1">VLOOKUP(B9,INDIRECT("Фасады_"&amp;SUBSTITUTE($A$9," ","_")),2,0)</f>
        <v>500</v>
      </c>
      <c r="F9" s="117">
        <f t="shared" ref="F9:F28" ca="1" si="0">E9*D9</f>
        <v>0</v>
      </c>
      <c r="G9" s="3"/>
      <c r="H9" s="3"/>
      <c r="I9" s="3"/>
      <c r="J9" s="3"/>
      <c r="K9" s="3"/>
      <c r="L9" s="1"/>
      <c r="M9" s="2"/>
      <c r="N9" s="5"/>
      <c r="O9" s="3"/>
      <c r="P9" s="3"/>
    </row>
    <row r="10" spans="1:16" ht="16.5" customHeight="1" thickBot="1" x14ac:dyDescent="0.3">
      <c r="A10" s="158" t="s">
        <v>28</v>
      </c>
      <c r="B10" s="128"/>
      <c r="C10" s="128"/>
      <c r="D10" s="128"/>
      <c r="E10" s="128"/>
      <c r="F10" s="129"/>
      <c r="G10" s="3"/>
      <c r="H10" s="3"/>
      <c r="I10" s="3"/>
      <c r="J10" s="3"/>
      <c r="K10" s="3"/>
      <c r="L10" s="1"/>
      <c r="M10" s="2"/>
      <c r="N10" s="5"/>
      <c r="O10" s="3"/>
    </row>
    <row r="11" spans="1:16" ht="31.5" x14ac:dyDescent="0.25">
      <c r="A11" s="118"/>
      <c r="B11" s="10" t="s">
        <v>8</v>
      </c>
      <c r="C11" s="9" t="s">
        <v>26</v>
      </c>
      <c r="D11" s="10" t="s">
        <v>24</v>
      </c>
      <c r="E11" s="10" t="s">
        <v>2</v>
      </c>
      <c r="F11" s="10" t="s">
        <v>25</v>
      </c>
      <c r="G11" s="3"/>
      <c r="H11" s="3"/>
      <c r="I11" s="3"/>
      <c r="J11" s="3"/>
      <c r="K11" s="3"/>
      <c r="L11" s="1"/>
      <c r="M11" s="2"/>
      <c r="N11" s="5"/>
      <c r="O11" s="3"/>
    </row>
    <row r="12" spans="1:16" ht="23.25" x14ac:dyDescent="0.25">
      <c r="A12" s="106"/>
      <c r="B12" s="106"/>
      <c r="C12" s="106"/>
      <c r="D12" s="106"/>
      <c r="E12" s="106"/>
      <c r="F12" s="122"/>
      <c r="G12" s="3"/>
      <c r="H12" s="3"/>
      <c r="I12" s="3"/>
      <c r="J12" s="3"/>
      <c r="K12" s="3"/>
      <c r="L12" s="1"/>
      <c r="M12" s="2"/>
      <c r="N12" s="5"/>
      <c r="O12" s="3"/>
    </row>
    <row r="13" spans="1:16" ht="15.75" x14ac:dyDescent="0.25">
      <c r="A13" s="157" t="s">
        <v>33</v>
      </c>
      <c r="B13" s="119" t="s">
        <v>30</v>
      </c>
      <c r="C13" s="107" t="s">
        <v>66</v>
      </c>
      <c r="D13" s="11"/>
      <c r="E13" s="109">
        <f ca="1">VLOOKUP(B13,INDIRECT("Фурнитура_"&amp;SUBSTITUTE($A$13," ","_")),2,0)</f>
        <v>100</v>
      </c>
      <c r="F13" s="110">
        <f t="shared" ca="1" si="0"/>
        <v>0</v>
      </c>
      <c r="G13" s="3"/>
      <c r="H13" s="3"/>
      <c r="I13" s="4"/>
      <c r="J13" s="3"/>
      <c r="K13" s="3"/>
      <c r="L13" s="1"/>
      <c r="M13" s="2"/>
      <c r="N13" s="5"/>
      <c r="O13" s="3"/>
    </row>
    <row r="14" spans="1:16" ht="15.75" x14ac:dyDescent="0.25">
      <c r="A14" s="104"/>
      <c r="B14" s="108" t="s">
        <v>31</v>
      </c>
      <c r="C14" s="107" t="s">
        <v>66</v>
      </c>
      <c r="D14" s="11"/>
      <c r="E14" s="109">
        <f ca="1">VLOOKUP(B14,INDIRECT("Фурнитура_"&amp;SUBSTITUTE($A$13," ","_")),2,0)</f>
        <v>120</v>
      </c>
      <c r="F14" s="110">
        <f t="shared" ca="1" si="0"/>
        <v>0</v>
      </c>
      <c r="G14" s="3"/>
      <c r="H14" s="3"/>
      <c r="I14" s="3"/>
      <c r="J14" s="3"/>
      <c r="K14" s="3"/>
      <c r="L14" s="1"/>
      <c r="M14" s="2"/>
      <c r="N14" s="5"/>
      <c r="O14" s="3"/>
    </row>
    <row r="15" spans="1:16" ht="15.75" x14ac:dyDescent="0.25">
      <c r="A15" s="104"/>
      <c r="B15" s="108" t="s">
        <v>32</v>
      </c>
      <c r="C15" s="107" t="s">
        <v>66</v>
      </c>
      <c r="D15" s="11"/>
      <c r="E15" s="109">
        <f ca="1">VLOOKUP(B15,INDIRECT("Фурнитура_"&amp;SUBSTITUTE($A$13," ","_")),2,0)</f>
        <v>140</v>
      </c>
      <c r="F15" s="110">
        <f t="shared" ca="1" si="0"/>
        <v>0</v>
      </c>
      <c r="G15" s="3"/>
      <c r="H15" s="3"/>
      <c r="I15" s="3"/>
      <c r="J15" s="3"/>
      <c r="K15" s="3"/>
      <c r="L15" s="1"/>
      <c r="M15" s="2"/>
      <c r="N15" s="5"/>
      <c r="O15" s="3"/>
    </row>
    <row r="16" spans="1:16" ht="15.75" x14ac:dyDescent="0.25">
      <c r="A16" s="104"/>
      <c r="B16" s="108" t="s">
        <v>32</v>
      </c>
      <c r="C16" s="107" t="s">
        <v>66</v>
      </c>
      <c r="D16" s="11"/>
      <c r="E16" s="109">
        <f ca="1">VLOOKUP(B16,INDIRECT("Фурнитура_"&amp;SUBSTITUTE($A$13," ","_")),2,0)</f>
        <v>140</v>
      </c>
      <c r="F16" s="110">
        <f t="shared" ca="1" si="0"/>
        <v>0</v>
      </c>
      <c r="G16" s="3"/>
      <c r="H16" s="3"/>
      <c r="I16" s="3"/>
      <c r="J16" s="3"/>
      <c r="K16" s="3"/>
      <c r="L16" s="1"/>
      <c r="M16" s="2"/>
      <c r="N16" s="5"/>
      <c r="O16" s="3"/>
      <c r="P16" s="3"/>
    </row>
    <row r="17" spans="1:18" ht="15.75" x14ac:dyDescent="0.25">
      <c r="A17" s="104"/>
      <c r="B17" s="108" t="s">
        <v>32</v>
      </c>
      <c r="C17" s="107" t="s">
        <v>66</v>
      </c>
      <c r="D17" s="11"/>
      <c r="E17" s="109">
        <f ca="1">VLOOKUP(B17,INDIRECT("Фурнитура_"&amp;SUBSTITUTE($A$13," ","_")),2,0)</f>
        <v>140</v>
      </c>
      <c r="F17" s="110">
        <f t="shared" ca="1" si="0"/>
        <v>0</v>
      </c>
      <c r="G17" s="3"/>
      <c r="H17" s="3"/>
      <c r="I17" s="3"/>
      <c r="J17" s="3"/>
      <c r="K17" s="3"/>
      <c r="L17" s="1"/>
      <c r="M17" s="2"/>
      <c r="N17" s="5"/>
      <c r="O17" s="3"/>
      <c r="P17" s="3"/>
    </row>
    <row r="18" spans="1:18" ht="15.75" x14ac:dyDescent="0.25">
      <c r="A18" s="104"/>
      <c r="B18" s="108"/>
      <c r="C18" s="107" t="s">
        <v>66</v>
      </c>
      <c r="D18" s="11"/>
      <c r="E18" s="109" t="e">
        <f ca="1">VLOOKUP(B18,INDIRECT("Фурнитура_"&amp;SUBSTITUTE($A$13," ","_")),2,0)</f>
        <v>#N/A</v>
      </c>
      <c r="F18" s="110" t="e">
        <f t="shared" ca="1" si="0"/>
        <v>#N/A</v>
      </c>
      <c r="G18" s="3"/>
      <c r="H18" s="3"/>
      <c r="I18" s="3"/>
      <c r="J18" s="3"/>
      <c r="K18" s="3"/>
      <c r="L18" s="1"/>
      <c r="M18" s="2"/>
      <c r="N18" s="5"/>
      <c r="O18" s="3"/>
      <c r="P18" s="3"/>
    </row>
    <row r="19" spans="1:18" ht="15.75" x14ac:dyDescent="0.25">
      <c r="A19" s="104"/>
      <c r="B19" s="108"/>
      <c r="C19" s="107" t="s">
        <v>66</v>
      </c>
      <c r="D19" s="11"/>
      <c r="E19" s="109" t="e">
        <f ca="1">VLOOKUP(B19,INDIRECT("Фурнитура_"&amp;SUBSTITUTE($A$13," ","_")),2,0)</f>
        <v>#N/A</v>
      </c>
      <c r="F19" s="110" t="e">
        <f t="shared" ca="1" si="0"/>
        <v>#N/A</v>
      </c>
      <c r="G19" s="3"/>
      <c r="H19" s="3"/>
      <c r="I19" s="3"/>
      <c r="J19" s="3"/>
      <c r="K19" s="3"/>
      <c r="L19" s="1"/>
      <c r="M19" s="2"/>
      <c r="N19" s="5"/>
      <c r="O19" s="3"/>
    </row>
    <row r="20" spans="1:18" ht="15.75" x14ac:dyDescent="0.25">
      <c r="A20" s="104"/>
      <c r="B20" s="108"/>
      <c r="C20" s="107" t="s">
        <v>66</v>
      </c>
      <c r="D20" s="11"/>
      <c r="E20" s="109" t="e">
        <f ca="1">VLOOKUP(B20,INDIRECT("Фурнитура_"&amp;SUBSTITUTE($A$13," ","_")),2,0)</f>
        <v>#N/A</v>
      </c>
      <c r="F20" s="110" t="e">
        <f t="shared" ca="1" si="0"/>
        <v>#N/A</v>
      </c>
      <c r="G20" s="3"/>
      <c r="H20" s="3"/>
      <c r="I20" s="3"/>
      <c r="J20" s="3"/>
      <c r="K20" s="3"/>
      <c r="L20" s="1"/>
      <c r="M20" s="2"/>
      <c r="N20" s="5"/>
      <c r="O20" s="3"/>
    </row>
    <row r="21" spans="1:18" ht="15.75" x14ac:dyDescent="0.25">
      <c r="A21" s="105"/>
      <c r="B21" s="108"/>
      <c r="C21" s="107" t="s">
        <v>66</v>
      </c>
      <c r="D21" s="11"/>
      <c r="E21" s="109" t="e">
        <f ca="1">VLOOKUP(B21,INDIRECT("Фурнитура_"&amp;SUBSTITUTE($A$13," ","_")),2,0)</f>
        <v>#N/A</v>
      </c>
      <c r="F21" s="110" t="e">
        <f t="shared" ca="1" si="0"/>
        <v>#N/A</v>
      </c>
      <c r="G21" s="3"/>
      <c r="H21" s="3"/>
      <c r="I21" s="3"/>
      <c r="J21" s="3"/>
      <c r="K21" s="3"/>
      <c r="L21" s="3"/>
      <c r="M21" s="3"/>
      <c r="N21" s="3"/>
      <c r="O21" s="3"/>
    </row>
    <row r="22" spans="1:18" ht="15.75" x14ac:dyDescent="0.25">
      <c r="A22" s="105"/>
      <c r="B22" s="108"/>
      <c r="C22" s="107" t="s">
        <v>66</v>
      </c>
      <c r="D22" s="11"/>
      <c r="E22" s="109" t="e">
        <f ca="1">VLOOKUP(B22,INDIRECT("Фурнитура_"&amp;SUBSTITUTE($A$13," ","_")),2,0)</f>
        <v>#N/A</v>
      </c>
      <c r="F22" s="110" t="e">
        <f t="shared" ca="1" si="0"/>
        <v>#N/A</v>
      </c>
      <c r="G22" s="3"/>
      <c r="H22" s="3"/>
      <c r="I22" s="3"/>
      <c r="J22" s="3"/>
      <c r="K22" s="3"/>
      <c r="L22" s="3"/>
      <c r="M22" s="3"/>
      <c r="N22" s="3"/>
      <c r="O22" s="3"/>
    </row>
    <row r="23" spans="1:18" ht="15.75" x14ac:dyDescent="0.25">
      <c r="A23" s="105"/>
      <c r="B23" s="108"/>
      <c r="C23" s="107" t="s">
        <v>66</v>
      </c>
      <c r="D23" s="12"/>
      <c r="E23" s="109" t="e">
        <f ca="1">VLOOKUP(B23,INDIRECT("Фурнитура_"&amp;SUBSTITUTE($A$13," ","_")),2,0)</f>
        <v>#N/A</v>
      </c>
      <c r="F23" s="110" t="e">
        <f t="shared" ca="1" si="0"/>
        <v>#N/A</v>
      </c>
    </row>
    <row r="24" spans="1:18" ht="15.75" x14ac:dyDescent="0.25">
      <c r="A24" s="105"/>
      <c r="B24" s="108"/>
      <c r="C24" s="107" t="s">
        <v>66</v>
      </c>
      <c r="D24" s="12"/>
      <c r="E24" s="109" t="e">
        <f ca="1">VLOOKUP(B24,INDIRECT("Фурнитура_"&amp;SUBSTITUTE($A$13," ","_")),2,0)</f>
        <v>#N/A</v>
      </c>
      <c r="F24" s="110" t="e">
        <f t="shared" ca="1" si="0"/>
        <v>#N/A</v>
      </c>
    </row>
    <row r="25" spans="1:18" ht="15.75" x14ac:dyDescent="0.25">
      <c r="A25" s="105"/>
      <c r="B25" s="108"/>
      <c r="C25" s="107" t="s">
        <v>66</v>
      </c>
      <c r="D25" s="12"/>
      <c r="E25" s="109" t="e">
        <f ca="1">VLOOKUP(B25,INDIRECT("Фурнитура_"&amp;SUBSTITUTE($A$13," ","_")),2,0)</f>
        <v>#N/A</v>
      </c>
      <c r="F25" s="110" t="e">
        <f t="shared" ca="1" si="0"/>
        <v>#N/A</v>
      </c>
    </row>
    <row r="26" spans="1:18" ht="15.75" x14ac:dyDescent="0.25">
      <c r="A26" s="105"/>
      <c r="B26" s="108"/>
      <c r="C26" s="107" t="s">
        <v>66</v>
      </c>
      <c r="D26" s="12"/>
      <c r="E26" s="109" t="e">
        <f ca="1">VLOOKUP(B26,INDIRECT("Фурнитура_"&amp;SUBSTITUTE($A$13," ","_")),2,0)</f>
        <v>#N/A</v>
      </c>
      <c r="F26" s="110" t="e">
        <f t="shared" ca="1" si="0"/>
        <v>#N/A</v>
      </c>
    </row>
    <row r="27" spans="1:18" ht="15.75" x14ac:dyDescent="0.25">
      <c r="A27" s="105"/>
      <c r="B27" s="108"/>
      <c r="C27" s="107" t="s">
        <v>66</v>
      </c>
      <c r="D27" s="12"/>
      <c r="E27" s="109" t="e">
        <f ca="1">VLOOKUP(B27,INDIRECT("Фурнитура_"&amp;SUBSTITUTE($A$13," ","_")),2,0)</f>
        <v>#N/A</v>
      </c>
      <c r="F27" s="110" t="e">
        <f t="shared" ca="1" si="0"/>
        <v>#N/A</v>
      </c>
      <c r="P27" s="3"/>
    </row>
    <row r="28" spans="1:18" ht="16.5" thickBot="1" x14ac:dyDescent="0.3">
      <c r="A28" s="105"/>
      <c r="B28" s="120"/>
      <c r="C28" s="111" t="s">
        <v>66</v>
      </c>
      <c r="D28" s="121"/>
      <c r="E28" s="114" t="e">
        <f ca="1">VLOOKUP(B28,INDIRECT("Фурнитура_"&amp;SUBSTITUTE($A$13," ","_")),2,0)</f>
        <v>#N/A</v>
      </c>
      <c r="F28" s="117" t="e">
        <f t="shared" ca="1" si="0"/>
        <v>#N/A</v>
      </c>
    </row>
    <row r="29" spans="1:18" ht="15" customHeight="1" thickBot="1" x14ac:dyDescent="0.3">
      <c r="A29" s="130"/>
      <c r="B29" s="130"/>
      <c r="C29" s="130"/>
      <c r="D29" s="130"/>
      <c r="E29" s="130"/>
      <c r="F29" s="131"/>
    </row>
    <row r="31" spans="1:18" x14ac:dyDescent="0.25">
      <c r="R31" s="3"/>
    </row>
    <row r="36" spans="16:16" x14ac:dyDescent="0.25">
      <c r="P36" s="3"/>
    </row>
  </sheetData>
  <mergeCells count="4">
    <mergeCell ref="A29:F29"/>
    <mergeCell ref="A10:F10"/>
    <mergeCell ref="A5:F5"/>
    <mergeCell ref="A8:F8"/>
  </mergeCells>
  <dataValidations count="9">
    <dataValidation type="list" allowBlank="1" showInputMessage="1" showErrorMessage="1" sqref="I14">
      <formula1>$F$7:$F$8</formula1>
    </dataValidation>
    <dataValidation type="list" allowBlank="1" showInputMessage="1" showErrorMessage="1" sqref="I15">
      <formula1>вес</formula1>
    </dataValidation>
    <dataValidation type="list" allowBlank="1" showInputMessage="1" showErrorMessage="1" sqref="I13">
      <formula1>$G$7:$G$8</formula1>
    </dataValidation>
    <dataValidation type="list" allowBlank="1" showInputMessage="1" showErrorMessage="1" sqref="B7">
      <formula1>INDEX(INDIRECT("Цвета_"&amp;SUBSTITUTE($A$7," ","_")),0,1)</formula1>
    </dataValidation>
    <dataValidation type="list" allowBlank="1" showInputMessage="1" showErrorMessage="1" sqref="A13">
      <formula1>INDIRECT("Организации")</formula1>
    </dataValidation>
    <dataValidation type="list" allowBlank="1" showInputMessage="1" showErrorMessage="1" sqref="B13:B28">
      <formula1>INDEX(INDIRECT("Фурнитура_"&amp;SUBSTITUTE($A$13," ","_")),0,1)</formula1>
    </dataValidation>
    <dataValidation type="list" allowBlank="1" showInputMessage="1" showErrorMessage="1" sqref="A7">
      <formula1>INDIRECT("Материалы")</formula1>
    </dataValidation>
    <dataValidation type="list" allowBlank="1" showInputMessage="1" showErrorMessage="1" sqref="A9">
      <formula1>INDIRECT("Орг.Фасады")</formula1>
    </dataValidation>
    <dataValidation type="list" allowBlank="1" showInputMessage="1" showErrorMessage="1" sqref="B9">
      <formula1>INDEX(INDIRECT("Фасады_"&amp;SUBSTITUTE($A$9," ","_")),0,1)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2" sqref="G2:G5"/>
    </sheetView>
  </sheetViews>
  <sheetFormatPr defaultRowHeight="15" x14ac:dyDescent="0.25"/>
  <cols>
    <col min="1" max="1" width="30.7109375" customWidth="1"/>
    <col min="3" max="3" width="9.140625" style="7"/>
    <col min="4" max="4" width="30.7109375" customWidth="1"/>
    <col min="7" max="7" width="30.7109375" customWidth="1"/>
  </cols>
  <sheetData>
    <row r="1" spans="1:7" ht="18.75" x14ac:dyDescent="0.3">
      <c r="A1" s="8" t="s">
        <v>37</v>
      </c>
      <c r="D1" s="17" t="s">
        <v>28</v>
      </c>
      <c r="G1" s="17" t="s">
        <v>67</v>
      </c>
    </row>
    <row r="2" spans="1:7" ht="18.75" x14ac:dyDescent="0.3">
      <c r="A2" s="14" t="s">
        <v>40</v>
      </c>
      <c r="D2" s="18" t="s">
        <v>33</v>
      </c>
      <c r="G2" s="18" t="s">
        <v>57</v>
      </c>
    </row>
    <row r="3" spans="1:7" ht="18.75" x14ac:dyDescent="0.3">
      <c r="A3" s="14" t="s">
        <v>0</v>
      </c>
      <c r="D3" s="18" t="s">
        <v>34</v>
      </c>
      <c r="G3" s="18" t="s">
        <v>34</v>
      </c>
    </row>
    <row r="4" spans="1:7" ht="18.75" x14ac:dyDescent="0.3">
      <c r="A4" s="15" t="s">
        <v>1</v>
      </c>
      <c r="D4" s="18" t="s">
        <v>35</v>
      </c>
      <c r="G4" s="18" t="s">
        <v>58</v>
      </c>
    </row>
    <row r="5" spans="1:7" ht="18.75" x14ac:dyDescent="0.3">
      <c r="A5" s="15" t="s">
        <v>41</v>
      </c>
      <c r="D5" s="18" t="s">
        <v>36</v>
      </c>
      <c r="G5" s="19" t="s">
        <v>68</v>
      </c>
    </row>
    <row r="6" spans="1:7" ht="18.75" x14ac:dyDescent="0.3">
      <c r="A6" s="15"/>
      <c r="D6" s="19"/>
    </row>
    <row r="7" spans="1:7" ht="18.75" x14ac:dyDescent="0.3">
      <c r="A7" s="20"/>
      <c r="B7" s="6"/>
      <c r="C7" s="21"/>
      <c r="D7" s="16"/>
    </row>
    <row r="8" spans="1:7" ht="18.75" x14ac:dyDescent="0.3">
      <c r="A8" s="20"/>
      <c r="B8" s="6"/>
      <c r="C8" s="21"/>
      <c r="D8" s="16"/>
    </row>
    <row r="9" spans="1:7" ht="18.75" x14ac:dyDescent="0.3">
      <c r="A9" s="20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opLeftCell="C1" workbookViewId="0">
      <selection activeCell="J3" sqref="J3:K7"/>
    </sheetView>
  </sheetViews>
  <sheetFormatPr defaultRowHeight="15" x14ac:dyDescent="0.25"/>
  <cols>
    <col min="1" max="1" width="30.7109375" customWidth="1"/>
    <col min="2" max="2" width="20.7109375" customWidth="1"/>
    <col min="3" max="3" width="5.7109375" style="82" customWidth="1"/>
    <col min="4" max="4" width="30.7109375" customWidth="1"/>
    <col min="5" max="5" width="20.7109375" customWidth="1"/>
    <col min="6" max="6" width="5.7109375" style="82" customWidth="1"/>
    <col min="7" max="7" width="30.7109375" customWidth="1"/>
    <col min="8" max="8" width="20.7109375" customWidth="1"/>
    <col min="9" max="9" width="5.7109375" style="82" customWidth="1"/>
    <col min="10" max="10" width="30.7109375" customWidth="1"/>
    <col min="11" max="11" width="20.7109375" customWidth="1"/>
    <col min="12" max="30" width="9.140625" style="82"/>
  </cols>
  <sheetData>
    <row r="1" spans="1:30" ht="23.25" x14ac:dyDescent="0.35">
      <c r="A1" s="132" t="s">
        <v>40</v>
      </c>
      <c r="B1" s="133"/>
      <c r="C1" s="79"/>
      <c r="D1" s="138" t="s">
        <v>42</v>
      </c>
      <c r="E1" s="139"/>
      <c r="G1" s="136" t="s">
        <v>0</v>
      </c>
      <c r="H1" s="137"/>
      <c r="J1" s="134" t="s">
        <v>39</v>
      </c>
      <c r="K1" s="135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</row>
    <row r="2" spans="1:30" ht="18.75" x14ac:dyDescent="0.3">
      <c r="A2" s="53" t="s">
        <v>8</v>
      </c>
      <c r="B2" s="53" t="s">
        <v>2</v>
      </c>
      <c r="C2" s="80"/>
      <c r="D2" s="66" t="s">
        <v>8</v>
      </c>
      <c r="E2" s="67" t="s">
        <v>2</v>
      </c>
      <c r="G2" s="62" t="s">
        <v>8</v>
      </c>
      <c r="H2" s="63" t="s">
        <v>2</v>
      </c>
      <c r="J2" s="72" t="s">
        <v>8</v>
      </c>
      <c r="K2" s="73" t="s">
        <v>2</v>
      </c>
    </row>
    <row r="3" spans="1:30" ht="18.75" x14ac:dyDescent="0.3">
      <c r="A3" s="54" t="s">
        <v>3</v>
      </c>
      <c r="B3" s="55">
        <v>250</v>
      </c>
      <c r="C3" s="81"/>
      <c r="D3" s="68" t="s">
        <v>19</v>
      </c>
      <c r="E3" s="69">
        <v>100</v>
      </c>
      <c r="G3" s="58" t="s">
        <v>22</v>
      </c>
      <c r="H3" s="59">
        <v>700</v>
      </c>
      <c r="J3" s="74" t="s">
        <v>10</v>
      </c>
      <c r="K3" s="75">
        <v>100</v>
      </c>
    </row>
    <row r="4" spans="1:30" ht="18.75" x14ac:dyDescent="0.3">
      <c r="A4" s="54" t="s">
        <v>4</v>
      </c>
      <c r="B4" s="55">
        <v>250</v>
      </c>
      <c r="C4" s="81"/>
      <c r="D4" s="68" t="s">
        <v>16</v>
      </c>
      <c r="E4" s="69">
        <v>200</v>
      </c>
      <c r="G4" s="58" t="s">
        <v>9</v>
      </c>
      <c r="H4" s="59">
        <v>500</v>
      </c>
      <c r="J4" s="74" t="s">
        <v>13</v>
      </c>
      <c r="K4" s="76">
        <v>300</v>
      </c>
    </row>
    <row r="5" spans="1:30" ht="18.75" x14ac:dyDescent="0.3">
      <c r="A5" s="54" t="s">
        <v>5</v>
      </c>
      <c r="B5" s="55">
        <v>300</v>
      </c>
      <c r="C5" s="81"/>
      <c r="D5" s="68" t="s">
        <v>12</v>
      </c>
      <c r="E5" s="69">
        <v>200</v>
      </c>
      <c r="G5" s="58" t="s">
        <v>10</v>
      </c>
      <c r="H5" s="59">
        <v>300</v>
      </c>
      <c r="J5" s="74" t="s">
        <v>14</v>
      </c>
      <c r="K5" s="76">
        <v>500</v>
      </c>
    </row>
    <row r="6" spans="1:30" ht="18.75" x14ac:dyDescent="0.3">
      <c r="A6" s="54" t="s">
        <v>6</v>
      </c>
      <c r="B6" s="55">
        <v>500</v>
      </c>
      <c r="C6" s="81"/>
      <c r="D6" s="68" t="s">
        <v>5</v>
      </c>
      <c r="E6" s="69">
        <v>250</v>
      </c>
      <c r="G6" s="58" t="s">
        <v>11</v>
      </c>
      <c r="H6" s="59">
        <v>300</v>
      </c>
      <c r="J6" s="74" t="s">
        <v>11</v>
      </c>
      <c r="K6" s="76">
        <v>500</v>
      </c>
    </row>
    <row r="7" spans="1:30" ht="18.75" x14ac:dyDescent="0.3">
      <c r="A7" s="56" t="s">
        <v>7</v>
      </c>
      <c r="B7" s="57">
        <v>350</v>
      </c>
      <c r="C7" s="81"/>
      <c r="D7" s="68" t="s">
        <v>17</v>
      </c>
      <c r="E7" s="69">
        <v>300</v>
      </c>
      <c r="G7" s="60" t="s">
        <v>12</v>
      </c>
      <c r="H7" s="61">
        <v>200</v>
      </c>
      <c r="J7" s="77" t="s">
        <v>15</v>
      </c>
      <c r="K7" s="78">
        <v>700</v>
      </c>
    </row>
    <row r="8" spans="1:30" ht="18.75" x14ac:dyDescent="0.3">
      <c r="D8" s="70" t="s">
        <v>18</v>
      </c>
      <c r="E8" s="71">
        <v>300</v>
      </c>
      <c r="G8" s="60" t="s">
        <v>20</v>
      </c>
      <c r="H8" s="64">
        <v>200</v>
      </c>
    </row>
    <row r="9" spans="1:30" ht="18.75" x14ac:dyDescent="0.3">
      <c r="G9" s="65" t="s">
        <v>21</v>
      </c>
      <c r="H9" s="61">
        <v>700</v>
      </c>
    </row>
    <row r="10" spans="1:30" ht="18.75" x14ac:dyDescent="0.3">
      <c r="G10" s="60" t="s">
        <v>38</v>
      </c>
      <c r="H10" s="61">
        <v>50</v>
      </c>
    </row>
  </sheetData>
  <mergeCells count="4">
    <mergeCell ref="A1:B1"/>
    <mergeCell ref="J1:K1"/>
    <mergeCell ref="G1:H1"/>
    <mergeCell ref="D1:E1"/>
  </mergeCells>
  <pageMargins left="0.7" right="0.7" top="0.75" bottom="0.75" header="0.3" footer="0.3"/>
  <pageSetup paperSize="9" orientation="portrait" horizontalDpi="180" verticalDpi="180" r:id="rId1"/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selection activeCell="G18" sqref="G18"/>
    </sheetView>
  </sheetViews>
  <sheetFormatPr defaultRowHeight="15" x14ac:dyDescent="0.25"/>
  <cols>
    <col min="1" max="1" width="30.7109375" customWidth="1"/>
    <col min="2" max="2" width="20.7109375" customWidth="1"/>
    <col min="3" max="3" width="5.7109375" style="50" customWidth="1"/>
    <col min="4" max="4" width="30.7109375" customWidth="1"/>
    <col min="5" max="5" width="20.7109375" customWidth="1"/>
    <col min="6" max="6" width="5.7109375" style="50" customWidth="1"/>
    <col min="7" max="7" width="35.5703125" customWidth="1"/>
    <col min="8" max="8" width="20.7109375" customWidth="1"/>
    <col min="9" max="9" width="5.7109375" style="50" customWidth="1"/>
    <col min="10" max="10" width="30.7109375" customWidth="1"/>
    <col min="11" max="11" width="20.7109375" customWidth="1"/>
    <col min="12" max="16" width="9.140625" style="50"/>
  </cols>
  <sheetData>
    <row r="1" spans="1:23" ht="24" thickBot="1" x14ac:dyDescent="0.4">
      <c r="A1" s="140" t="s">
        <v>43</v>
      </c>
      <c r="B1" s="141"/>
      <c r="C1" s="47"/>
      <c r="D1" s="142" t="s">
        <v>34</v>
      </c>
      <c r="E1" s="143"/>
      <c r="F1" s="47"/>
      <c r="G1" s="144" t="s">
        <v>48</v>
      </c>
      <c r="H1" s="145"/>
      <c r="I1" s="47"/>
      <c r="J1" s="146" t="s">
        <v>35</v>
      </c>
      <c r="K1" s="147"/>
      <c r="L1" s="52"/>
      <c r="M1" s="52"/>
      <c r="N1" s="52"/>
      <c r="O1" s="52"/>
      <c r="P1" s="52"/>
      <c r="Q1" s="24"/>
      <c r="R1" s="24"/>
      <c r="S1" s="24"/>
      <c r="T1" s="24"/>
      <c r="U1" s="24"/>
      <c r="V1" s="24"/>
      <c r="W1" s="24"/>
    </row>
    <row r="2" spans="1:23" ht="18.75" x14ac:dyDescent="0.3">
      <c r="A2" s="41" t="s">
        <v>29</v>
      </c>
      <c r="B2" s="42" t="s">
        <v>2</v>
      </c>
      <c r="C2" s="48"/>
      <c r="D2" s="39" t="s">
        <v>29</v>
      </c>
      <c r="E2" s="40" t="s">
        <v>2</v>
      </c>
      <c r="F2" s="51"/>
      <c r="G2" s="22" t="s">
        <v>29</v>
      </c>
      <c r="H2" s="23" t="s">
        <v>2</v>
      </c>
      <c r="I2" s="51"/>
      <c r="J2" s="29" t="s">
        <v>29</v>
      </c>
      <c r="K2" s="30" t="s">
        <v>2</v>
      </c>
    </row>
    <row r="3" spans="1:23" ht="15.75" x14ac:dyDescent="0.25">
      <c r="A3" s="43" t="s">
        <v>30</v>
      </c>
      <c r="B3" s="44">
        <v>100</v>
      </c>
      <c r="C3" s="49"/>
      <c r="D3" s="31" t="s">
        <v>45</v>
      </c>
      <c r="E3" s="32">
        <v>70</v>
      </c>
      <c r="F3" s="49"/>
      <c r="G3" s="25" t="s">
        <v>49</v>
      </c>
      <c r="H3" s="26">
        <v>120</v>
      </c>
      <c r="I3" s="49"/>
      <c r="J3" s="35" t="s">
        <v>55</v>
      </c>
      <c r="K3" s="36">
        <v>100</v>
      </c>
    </row>
    <row r="4" spans="1:23" ht="15.75" x14ac:dyDescent="0.25">
      <c r="A4" s="43" t="s">
        <v>31</v>
      </c>
      <c r="B4" s="44">
        <v>120</v>
      </c>
      <c r="C4" s="49"/>
      <c r="D4" s="31" t="s">
        <v>44</v>
      </c>
      <c r="E4" s="32">
        <v>80</v>
      </c>
      <c r="F4" s="49"/>
      <c r="G4" s="25" t="s">
        <v>50</v>
      </c>
      <c r="H4" s="26">
        <v>140</v>
      </c>
      <c r="I4" s="49"/>
      <c r="J4" s="37" t="s">
        <v>56</v>
      </c>
      <c r="K4" s="38">
        <v>1000</v>
      </c>
    </row>
    <row r="5" spans="1:23" ht="15.75" x14ac:dyDescent="0.25">
      <c r="A5" s="45" t="s">
        <v>32</v>
      </c>
      <c r="B5" s="46">
        <v>140</v>
      </c>
      <c r="C5" s="49"/>
      <c r="D5" s="31" t="s">
        <v>46</v>
      </c>
      <c r="E5" s="32">
        <v>90</v>
      </c>
      <c r="F5" s="49"/>
      <c r="G5" s="25" t="s">
        <v>51</v>
      </c>
      <c r="H5" s="26">
        <v>150</v>
      </c>
      <c r="I5" s="49"/>
    </row>
    <row r="6" spans="1:23" ht="15.75" x14ac:dyDescent="0.25">
      <c r="D6" s="33" t="s">
        <v>47</v>
      </c>
      <c r="E6" s="34">
        <v>100</v>
      </c>
      <c r="F6" s="49"/>
      <c r="G6" s="25" t="s">
        <v>52</v>
      </c>
      <c r="H6" s="26">
        <v>170</v>
      </c>
      <c r="I6" s="49"/>
    </row>
    <row r="7" spans="1:23" ht="15.75" x14ac:dyDescent="0.25">
      <c r="G7" s="25" t="s">
        <v>53</v>
      </c>
      <c r="H7" s="26">
        <v>180</v>
      </c>
      <c r="I7" s="49"/>
    </row>
    <row r="8" spans="1:23" ht="15.75" x14ac:dyDescent="0.25">
      <c r="G8" s="27" t="s">
        <v>54</v>
      </c>
      <c r="H8" s="28">
        <v>200</v>
      </c>
      <c r="I8" s="49"/>
    </row>
  </sheetData>
  <mergeCells count="4">
    <mergeCell ref="A1:B1"/>
    <mergeCell ref="D1:E1"/>
    <mergeCell ref="G1:H1"/>
    <mergeCell ref="J1:K1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A13" sqref="A13"/>
    </sheetView>
  </sheetViews>
  <sheetFormatPr defaultRowHeight="15" x14ac:dyDescent="0.25"/>
  <cols>
    <col min="1" max="1" width="30.7109375" customWidth="1"/>
    <col min="2" max="2" width="20.7109375" customWidth="1"/>
    <col min="3" max="3" width="4.7109375" customWidth="1"/>
    <col min="4" max="4" width="30.7109375" customWidth="1"/>
    <col min="5" max="5" width="20.7109375" customWidth="1"/>
    <col min="6" max="6" width="4.7109375" customWidth="1"/>
    <col min="7" max="7" width="30.7109375" customWidth="1"/>
    <col min="8" max="8" width="20.7109375" customWidth="1"/>
    <col min="9" max="9" width="4.7109375" customWidth="1"/>
    <col min="10" max="10" width="30.7109375" customWidth="1"/>
    <col min="11" max="11" width="20.7109375" customWidth="1"/>
  </cols>
  <sheetData>
    <row r="1" spans="1:17" ht="18.75" x14ac:dyDescent="0.3">
      <c r="A1" s="148" t="s">
        <v>57</v>
      </c>
      <c r="B1" s="149"/>
      <c r="C1" s="84"/>
      <c r="D1" s="155" t="s">
        <v>34</v>
      </c>
      <c r="E1" s="156"/>
      <c r="G1" s="150" t="s">
        <v>58</v>
      </c>
      <c r="H1" s="151"/>
      <c r="J1" s="152" t="s">
        <v>59</v>
      </c>
      <c r="K1" s="153"/>
      <c r="M1" s="154"/>
      <c r="N1" s="154"/>
      <c r="P1" s="154"/>
      <c r="Q1" s="154"/>
    </row>
    <row r="2" spans="1:17" x14ac:dyDescent="0.25">
      <c r="A2" s="86" t="s">
        <v>29</v>
      </c>
      <c r="B2" s="87" t="s">
        <v>2</v>
      </c>
      <c r="D2" s="90" t="s">
        <v>29</v>
      </c>
      <c r="E2" s="91" t="s">
        <v>2</v>
      </c>
      <c r="G2" s="96" t="s">
        <v>29</v>
      </c>
      <c r="H2" s="97" t="s">
        <v>2</v>
      </c>
      <c r="J2" s="100" t="s">
        <v>29</v>
      </c>
      <c r="K2" s="101" t="s">
        <v>2</v>
      </c>
    </row>
    <row r="3" spans="1:17" x14ac:dyDescent="0.25">
      <c r="A3" s="88" t="s">
        <v>60</v>
      </c>
      <c r="B3" s="89">
        <v>2000</v>
      </c>
      <c r="D3" s="92" t="s">
        <v>61</v>
      </c>
      <c r="E3" s="93">
        <v>1500</v>
      </c>
      <c r="G3" s="98" t="s">
        <v>65</v>
      </c>
      <c r="H3" s="99">
        <v>1500</v>
      </c>
      <c r="J3" s="102"/>
      <c r="K3" s="103"/>
    </row>
    <row r="4" spans="1:17" x14ac:dyDescent="0.25">
      <c r="A4" s="85"/>
      <c r="B4" s="85"/>
      <c r="D4" s="92" t="s">
        <v>62</v>
      </c>
      <c r="E4" s="93">
        <v>2000</v>
      </c>
      <c r="G4" s="98" t="s">
        <v>60</v>
      </c>
      <c r="H4" s="99">
        <v>2000</v>
      </c>
    </row>
    <row r="5" spans="1:17" x14ac:dyDescent="0.25">
      <c r="A5" s="85"/>
      <c r="B5" s="85"/>
      <c r="D5" s="92" t="s">
        <v>63</v>
      </c>
      <c r="E5" s="93">
        <v>1000</v>
      </c>
    </row>
    <row r="6" spans="1:17" x14ac:dyDescent="0.25">
      <c r="A6" s="85"/>
      <c r="B6" s="85"/>
      <c r="D6" s="94" t="s">
        <v>64</v>
      </c>
      <c r="E6" s="95">
        <v>500</v>
      </c>
    </row>
  </sheetData>
  <mergeCells count="6">
    <mergeCell ref="A1:B1"/>
    <mergeCell ref="G1:H1"/>
    <mergeCell ref="J1:K1"/>
    <mergeCell ref="M1:N1"/>
    <mergeCell ref="P1:Q1"/>
    <mergeCell ref="D1:E1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15</vt:i4>
      </vt:variant>
    </vt:vector>
  </HeadingPairs>
  <TitlesOfParts>
    <vt:vector size="20" baseType="lpstr">
      <vt:lpstr>Лист1</vt:lpstr>
      <vt:lpstr>Организации</vt:lpstr>
      <vt:lpstr>ЛДСП_ТД_СЕРВЕР</vt:lpstr>
      <vt:lpstr>Фурнитура</vt:lpstr>
      <vt:lpstr>Фасады</vt:lpstr>
      <vt:lpstr>Материалы</vt:lpstr>
      <vt:lpstr>Орг.Фасады</vt:lpstr>
      <vt:lpstr>Организации</vt:lpstr>
      <vt:lpstr>Фасады_Амикс</vt:lpstr>
      <vt:lpstr>Фасады_ВХЦ</vt:lpstr>
      <vt:lpstr>Фасады_Сидак</vt:lpstr>
      <vt:lpstr>Фасады_ТМФ</vt:lpstr>
      <vt:lpstr>Фурнитура_Амикс</vt:lpstr>
      <vt:lpstr>Фурнитура_Блюм</vt:lpstr>
      <vt:lpstr>Фурнитура_Макмарт</vt:lpstr>
      <vt:lpstr>Фурнитура_Прогрес_М</vt:lpstr>
      <vt:lpstr>Цвета_Германия</vt:lpstr>
      <vt:lpstr>Цвета_Кроношпан</vt:lpstr>
      <vt:lpstr>Цвета_Невский</vt:lpstr>
      <vt:lpstr>Цвета_Россия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2015-07-26T20:10:55Z</dcterms:modified>
</cp:coreProperties>
</file>