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0" yWindow="0" windowWidth="21600" windowHeight="9780" tabRatio="726"/>
  </bookViews>
  <sheets>
    <sheet name="Раскрой" sheetId="97" r:id="rId1"/>
  </sheets>
  <calcPr calcId="145621"/>
</workbook>
</file>

<file path=xl/calcChain.xml><?xml version="1.0" encoding="utf-8"?>
<calcChain xmlns="http://schemas.openxmlformats.org/spreadsheetml/2006/main">
  <c r="O4" i="97" l="1"/>
  <c r="O5" i="97"/>
  <c r="C4" i="97"/>
  <c r="O3" i="97" l="1" a="1"/>
  <c r="O3" i="97" s="1"/>
  <c r="F113" i="97" l="1"/>
  <c r="E113" i="97"/>
  <c r="B113" i="97"/>
  <c r="F112" i="97"/>
  <c r="E112" i="97"/>
  <c r="B112" i="97"/>
  <c r="F111" i="97"/>
  <c r="E111" i="97"/>
  <c r="B111" i="97"/>
  <c r="F110" i="97"/>
  <c r="E110" i="97"/>
  <c r="B110" i="97"/>
  <c r="F109" i="97"/>
  <c r="E109" i="97"/>
  <c r="B109" i="97"/>
  <c r="F108" i="97"/>
  <c r="E108" i="97"/>
  <c r="B108" i="97"/>
  <c r="F107" i="97"/>
  <c r="E107" i="97"/>
  <c r="B107" i="97"/>
  <c r="F106" i="97"/>
  <c r="E106" i="97"/>
  <c r="B106" i="97"/>
  <c r="F105" i="97"/>
  <c r="E105" i="97"/>
  <c r="B105" i="97"/>
  <c r="F104" i="97"/>
  <c r="E104" i="97"/>
  <c r="B104" i="97"/>
  <c r="F103" i="97"/>
  <c r="E103" i="97"/>
  <c r="B103" i="97"/>
  <c r="F102" i="97"/>
  <c r="E102" i="97"/>
  <c r="B102" i="97"/>
  <c r="F101" i="97"/>
  <c r="E101" i="97"/>
  <c r="B101" i="97"/>
  <c r="F100" i="97"/>
  <c r="E100" i="97"/>
  <c r="B100" i="97"/>
  <c r="F99" i="97"/>
  <c r="E99" i="97"/>
  <c r="B99" i="97"/>
  <c r="F98" i="97"/>
  <c r="E98" i="97"/>
  <c r="B98" i="97"/>
  <c r="F97" i="97"/>
  <c r="E97" i="97"/>
  <c r="B97" i="97"/>
  <c r="F96" i="97"/>
  <c r="E96" i="97"/>
  <c r="B96" i="97"/>
  <c r="F95" i="97"/>
  <c r="E95" i="97"/>
  <c r="B95" i="97"/>
  <c r="F94" i="97"/>
  <c r="E94" i="97"/>
  <c r="B94" i="97"/>
  <c r="F93" i="97"/>
  <c r="E93" i="97"/>
  <c r="B93" i="97"/>
  <c r="F92" i="97"/>
  <c r="E92" i="97"/>
  <c r="B92" i="97"/>
  <c r="F91" i="97"/>
  <c r="E91" i="97"/>
  <c r="B91" i="97"/>
  <c r="F90" i="97"/>
  <c r="E90" i="97"/>
  <c r="B90" i="97"/>
  <c r="F89" i="97"/>
  <c r="E89" i="97"/>
  <c r="B89" i="97"/>
  <c r="F88" i="97"/>
  <c r="E88" i="97"/>
  <c r="B88" i="97"/>
  <c r="F87" i="97"/>
  <c r="E87" i="97"/>
  <c r="B87" i="97"/>
  <c r="F86" i="97"/>
  <c r="E86" i="97"/>
  <c r="B86" i="97"/>
  <c r="F85" i="97"/>
  <c r="E85" i="97"/>
  <c r="B85" i="97"/>
  <c r="F84" i="97"/>
  <c r="E84" i="97"/>
  <c r="B84" i="97"/>
  <c r="E83" i="97"/>
  <c r="F83" i="97" s="1"/>
  <c r="E82" i="97"/>
  <c r="F82" i="97" s="1"/>
  <c r="E81" i="97"/>
  <c r="F81" i="97" s="1"/>
  <c r="E80" i="97"/>
  <c r="F80" i="97" s="1"/>
  <c r="E79" i="97"/>
  <c r="F79" i="97" s="1"/>
  <c r="E78" i="97"/>
  <c r="F78" i="97" s="1"/>
  <c r="E77" i="97"/>
  <c r="F77" i="97" s="1"/>
  <c r="E76" i="97"/>
  <c r="F76" i="97" s="1"/>
  <c r="E75" i="97"/>
  <c r="F75" i="97" s="1"/>
  <c r="E74" i="97"/>
  <c r="F74" i="97" s="1"/>
  <c r="E73" i="97"/>
  <c r="F73" i="97" s="1"/>
  <c r="E72" i="97"/>
  <c r="F72" i="97" s="1"/>
  <c r="E71" i="97"/>
  <c r="F71" i="97" s="1"/>
  <c r="E70" i="97"/>
  <c r="F70" i="97" s="1"/>
  <c r="E69" i="97"/>
  <c r="F69" i="97" s="1"/>
  <c r="E68" i="97"/>
  <c r="F68" i="97" s="1"/>
  <c r="E67" i="97"/>
  <c r="F67" i="97" s="1"/>
  <c r="E66" i="97"/>
  <c r="F66" i="97" s="1"/>
  <c r="E65" i="97"/>
  <c r="F65" i="97" s="1"/>
  <c r="E64" i="97"/>
  <c r="F64" i="97" s="1"/>
  <c r="E63" i="97"/>
  <c r="F63" i="97" s="1"/>
  <c r="E62" i="97"/>
  <c r="F62" i="97" s="1"/>
  <c r="E61" i="97"/>
  <c r="F61" i="97" s="1"/>
  <c r="E60" i="97"/>
  <c r="F60" i="97" s="1"/>
  <c r="E59" i="97"/>
  <c r="F59" i="97" s="1"/>
  <c r="E58" i="97"/>
  <c r="F58" i="97" s="1"/>
  <c r="E57" i="97"/>
  <c r="F57" i="97" s="1"/>
  <c r="E56" i="97"/>
  <c r="F56" i="97" s="1"/>
  <c r="E55" i="97"/>
  <c r="F55" i="97" s="1"/>
  <c r="E54" i="97"/>
  <c r="F54" i="97" s="1"/>
  <c r="E53" i="97"/>
  <c r="F53" i="97" s="1"/>
  <c r="E52" i="97"/>
  <c r="F52" i="97" s="1"/>
  <c r="E51" i="97"/>
  <c r="F51" i="97" s="1"/>
  <c r="E50" i="97"/>
  <c r="F50" i="97" s="1"/>
  <c r="E49" i="97"/>
  <c r="F49" i="97" s="1"/>
  <c r="E48" i="97"/>
  <c r="F48" i="97" s="1"/>
  <c r="E47" i="97"/>
  <c r="F47" i="97" s="1"/>
  <c r="E46" i="97"/>
  <c r="F46" i="97" s="1"/>
  <c r="E45" i="97"/>
  <c r="F45" i="97" s="1"/>
  <c r="E44" i="97"/>
  <c r="F44" i="97" s="1"/>
  <c r="E43" i="97"/>
  <c r="F43" i="97" s="1"/>
  <c r="E42" i="97"/>
  <c r="F42" i="97" s="1"/>
  <c r="E41" i="97"/>
  <c r="F41" i="97" s="1"/>
  <c r="E40" i="97"/>
  <c r="F40" i="97" s="1"/>
  <c r="E39" i="97"/>
  <c r="F39" i="97" s="1"/>
  <c r="E38" i="97"/>
  <c r="F38" i="97" s="1"/>
  <c r="E37" i="97"/>
  <c r="F37" i="97" s="1"/>
  <c r="E36" i="97"/>
  <c r="F36" i="97" s="1"/>
  <c r="E35" i="97"/>
  <c r="F35" i="97" s="1"/>
  <c r="E34" i="97"/>
  <c r="F34" i="97" s="1"/>
  <c r="E33" i="97"/>
  <c r="F33" i="97" s="1"/>
  <c r="E32" i="97"/>
  <c r="F32" i="97" s="1"/>
  <c r="E31" i="97"/>
  <c r="F31" i="97" s="1"/>
  <c r="E30" i="97"/>
  <c r="F30" i="97" s="1"/>
  <c r="E29" i="97"/>
  <c r="F29" i="97" s="1"/>
  <c r="E28" i="97"/>
  <c r="E27" i="97"/>
  <c r="F27" i="97" s="1"/>
  <c r="E26" i="97"/>
  <c r="F26" i="97" s="1"/>
  <c r="E25" i="97"/>
  <c r="F25" i="97" s="1"/>
  <c r="E24" i="97"/>
  <c r="F24" i="97" s="1"/>
  <c r="B24" i="97"/>
  <c r="B25" i="97" s="1"/>
  <c r="I23" i="97"/>
  <c r="H23" i="97"/>
  <c r="D23" i="97" a="1"/>
  <c r="D23" i="97" s="1"/>
  <c r="F13" i="97"/>
  <c r="E13" i="97"/>
  <c r="B13" i="97"/>
  <c r="F12" i="97"/>
  <c r="E12" i="97"/>
  <c r="B12" i="97"/>
  <c r="F11" i="97"/>
  <c r="E11" i="97"/>
  <c r="B11" i="97"/>
  <c r="F10" i="97"/>
  <c r="E10" i="97"/>
  <c r="B10" i="97"/>
  <c r="F9" i="97"/>
  <c r="E9" i="97"/>
  <c r="B9" i="97"/>
  <c r="F8" i="97"/>
  <c r="E8" i="97"/>
  <c r="B8" i="97"/>
  <c r="F7" i="97"/>
  <c r="E7" i="97"/>
  <c r="B7" i="97"/>
  <c r="F6" i="97"/>
  <c r="E6" i="97"/>
  <c r="B6" i="97"/>
  <c r="E5" i="97"/>
  <c r="F5" i="97" s="1"/>
  <c r="E4" i="97"/>
  <c r="F4" i="97" s="1"/>
  <c r="B4" i="97"/>
  <c r="B5" i="97" s="1"/>
  <c r="M3" i="97"/>
  <c r="L3" i="97"/>
  <c r="K3" i="97"/>
  <c r="I3" i="97"/>
  <c r="D3" i="97"/>
  <c r="C3" i="97"/>
  <c r="B2" i="97"/>
  <c r="O1" i="97" l="1"/>
  <c r="E3" i="97"/>
  <c r="F3" i="97" s="1"/>
  <c r="E23" i="97"/>
  <c r="O2" i="97"/>
  <c r="B26" i="97"/>
  <c r="F28" i="97"/>
  <c r="F23" i="97" s="1"/>
  <c r="C23" i="97"/>
  <c r="B27" i="97" l="1"/>
  <c r="B28" i="97" s="1"/>
  <c r="B29" i="97" l="1"/>
  <c r="B30" i="97" s="1"/>
  <c r="B31" i="97" l="1"/>
  <c r="B32" i="97" l="1"/>
  <c r="B33" i="97" s="1"/>
  <c r="B34" i="97" l="1"/>
  <c r="B35" i="97" s="1"/>
  <c r="B36" i="97" s="1"/>
  <c r="B37" i="97" l="1"/>
  <c r="B38" i="97" s="1"/>
  <c r="B39" i="97" l="1"/>
  <c r="B40" i="97" l="1"/>
  <c r="B41" i="97" l="1"/>
  <c r="B42" i="97" l="1"/>
  <c r="B43" i="97" l="1"/>
  <c r="B44" i="97" s="1"/>
  <c r="B45" i="97" s="1"/>
  <c r="B46" i="97" l="1"/>
  <c r="B47" i="97" l="1"/>
  <c r="B48" i="97" l="1"/>
  <c r="B49" i="97" l="1"/>
  <c r="B50" i="97" l="1"/>
  <c r="B51" i="97" l="1"/>
  <c r="B52" i="97" s="1"/>
  <c r="B53" i="97" s="1"/>
  <c r="B54" i="97" s="1"/>
  <c r="B55" i="97" s="1"/>
  <c r="B56" i="97" s="1"/>
  <c r="B57" i="97" s="1"/>
  <c r="B58" i="97" s="1"/>
  <c r="B59" i="97" s="1"/>
  <c r="B60" i="97" l="1"/>
  <c r="B61" i="97" s="1"/>
  <c r="B62" i="97" s="1"/>
  <c r="B63" i="97" s="1"/>
  <c r="B64" i="97" s="1"/>
  <c r="B65" i="97" s="1"/>
  <c r="B66" i="97" s="1"/>
  <c r="B67" i="97" s="1"/>
  <c r="B68" i="97" s="1"/>
  <c r="B69" i="97" s="1"/>
  <c r="B70" i="97" s="1"/>
  <c r="B71" i="97" l="1"/>
  <c r="B72" i="97" s="1"/>
  <c r="B73" i="97" l="1"/>
  <c r="B74" i="97" s="1"/>
  <c r="B75" i="97" s="1"/>
  <c r="B76" i="97" s="1"/>
  <c r="B77" i="97" s="1"/>
  <c r="B78" i="97" s="1"/>
  <c r="B79" i="97" s="1"/>
  <c r="B80" i="97" s="1"/>
  <c r="B81" i="97" s="1"/>
  <c r="B82" i="97" s="1"/>
  <c r="B83" i="97" s="1"/>
</calcChain>
</file>

<file path=xl/sharedStrings.xml><?xml version="1.0" encoding="utf-8"?>
<sst xmlns="http://schemas.openxmlformats.org/spreadsheetml/2006/main" count="33" uniqueCount="26">
  <si>
    <t>Кол-во</t>
  </si>
  <si>
    <t>Размер</t>
  </si>
  <si>
    <t>Нужно</t>
  </si>
  <si>
    <t>Есть</t>
  </si>
  <si>
    <t>Решение</t>
  </si>
  <si>
    <t>Не сделано</t>
  </si>
  <si>
    <t>Расход</t>
  </si>
  <si>
    <t>Раскрой</t>
  </si>
  <si>
    <t>Разложено</t>
  </si>
  <si>
    <t>Не разложено</t>
  </si>
  <si>
    <t>Использовано</t>
  </si>
  <si>
    <t>Кол-во исп.
заготовок</t>
  </si>
  <si>
    <t>Быстро</t>
  </si>
  <si>
    <t>Нормально</t>
  </si>
  <si>
    <t>Медленно</t>
  </si>
  <si>
    <t>Не использов.</t>
  </si>
  <si>
    <t>Ширина реза</t>
  </si>
  <si>
    <t>№</t>
  </si>
  <si>
    <t>Очень медленно</t>
  </si>
  <si>
    <t>Оптимизация остатка</t>
  </si>
  <si>
    <t>Оптимизация вариантов</t>
  </si>
  <si>
    <t>Кромка</t>
  </si>
  <si>
    <t>Деловой остат.</t>
  </si>
  <si>
    <t>Осталось</t>
  </si>
  <si>
    <t>=(165 - 3 шт.)</t>
  </si>
  <si>
    <t>=(240 - 3 шт.) + (165 - 6 шт.) + (75)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</si>
</sst>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\-"/>
    <numFmt numFmtId="165" formatCode="&quot;всего: &quot;#,##0&quot; шт.&quot;;\-#,##0;\-"/>
    <numFmt numFmtId="166" formatCode="0&quot; шт.&quot;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10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hair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23" fillId="0" borderId="0"/>
    <xf numFmtId="0" fontId="2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23" borderId="8" applyNumberFormat="0" applyFont="0" applyAlignment="0" applyProtection="0"/>
    <xf numFmtId="9" fontId="4" fillId="0" borderId="0" applyFon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23" fillId="0" borderId="0" xfId="36"/>
    <xf numFmtId="0" fontId="25" fillId="0" borderId="0" xfId="36" applyFont="1"/>
    <xf numFmtId="0" fontId="25" fillId="24" borderId="10" xfId="36" applyFont="1" applyFill="1" applyBorder="1" applyAlignment="1">
      <alignment horizontal="center" vertical="center"/>
    </xf>
    <xf numFmtId="0" fontId="23" fillId="0" borderId="0" xfId="36" applyFill="1"/>
    <xf numFmtId="0" fontId="25" fillId="24" borderId="10" xfId="36" applyFont="1" applyFill="1" applyBorder="1" applyAlignment="1">
      <alignment horizontal="center" vertical="center" wrapText="1"/>
    </xf>
    <xf numFmtId="0" fontId="25" fillId="24" borderId="14" xfId="36" applyFont="1" applyFill="1" applyBorder="1" applyAlignment="1">
      <alignment horizontal="center" vertical="center"/>
    </xf>
    <xf numFmtId="0" fontId="25" fillId="24" borderId="14" xfId="36" applyFont="1" applyFill="1" applyBorder="1" applyAlignment="1">
      <alignment horizontal="center" vertical="center" wrapText="1"/>
    </xf>
    <xf numFmtId="3" fontId="23" fillId="26" borderId="13" xfId="36" applyNumberFormat="1" applyFill="1" applyBorder="1" applyProtection="1">
      <protection locked="0"/>
    </xf>
    <xf numFmtId="0" fontId="23" fillId="26" borderId="13" xfId="36" applyFill="1" applyBorder="1" applyProtection="1">
      <protection locked="0"/>
    </xf>
    <xf numFmtId="3" fontId="23" fillId="26" borderId="12" xfId="36" applyNumberFormat="1" applyFill="1" applyBorder="1" applyProtection="1">
      <protection locked="0"/>
    </xf>
    <xf numFmtId="0" fontId="23" fillId="26" borderId="12" xfId="36" applyFill="1" applyBorder="1" applyProtection="1">
      <protection locked="0"/>
    </xf>
    <xf numFmtId="3" fontId="23" fillId="27" borderId="11" xfId="36" applyNumberFormat="1" applyFill="1" applyBorder="1" applyProtection="1">
      <protection locked="0"/>
    </xf>
    <xf numFmtId="3" fontId="23" fillId="27" borderId="13" xfId="36" applyNumberFormat="1" applyFill="1" applyBorder="1" applyProtection="1">
      <protection locked="0"/>
    </xf>
    <xf numFmtId="164" fontId="23" fillId="27" borderId="13" xfId="36" applyNumberFormat="1" applyFill="1" applyBorder="1" applyProtection="1">
      <protection locked="0"/>
    </xf>
    <xf numFmtId="3" fontId="23" fillId="27" borderId="12" xfId="36" applyNumberFormat="1" applyFill="1" applyBorder="1" applyProtection="1">
      <protection locked="0"/>
    </xf>
    <xf numFmtId="164" fontId="23" fillId="27" borderId="12" xfId="36" applyNumberFormat="1" applyFill="1" applyBorder="1" applyProtection="1">
      <protection locked="0"/>
    </xf>
    <xf numFmtId="0" fontId="25" fillId="0" borderId="0" xfId="36" applyFont="1" applyBorder="1"/>
    <xf numFmtId="0" fontId="25" fillId="0" borderId="15" xfId="36" applyFont="1" applyBorder="1"/>
    <xf numFmtId="0" fontId="23" fillId="0" borderId="15" xfId="36" applyBorder="1"/>
    <xf numFmtId="10" fontId="24" fillId="0" borderId="15" xfId="41" applyNumberFormat="1" applyFont="1" applyBorder="1"/>
    <xf numFmtId="0" fontId="27" fillId="0" borderId="0" xfId="36" applyFont="1"/>
    <xf numFmtId="3" fontId="27" fillId="0" borderId="0" xfId="36" applyNumberFormat="1" applyFont="1"/>
    <xf numFmtId="0" fontId="24" fillId="0" borderId="0" xfId="36" applyFont="1"/>
    <xf numFmtId="3" fontId="23" fillId="25" borderId="11" xfId="36" applyNumberFormat="1" applyFill="1" applyBorder="1" applyProtection="1">
      <protection locked="0"/>
    </xf>
    <xf numFmtId="0" fontId="23" fillId="25" borderId="11" xfId="36" applyFill="1" applyBorder="1" applyProtection="1">
      <protection locked="0"/>
    </xf>
    <xf numFmtId="3" fontId="23" fillId="25" borderId="13" xfId="36" applyNumberFormat="1" applyFill="1" applyBorder="1" applyProtection="1">
      <protection locked="0"/>
    </xf>
    <xf numFmtId="0" fontId="23" fillId="25" borderId="13" xfId="36" applyFill="1" applyBorder="1" applyProtection="1">
      <protection locked="0"/>
    </xf>
    <xf numFmtId="3" fontId="23" fillId="25" borderId="12" xfId="36" applyNumberFormat="1" applyFill="1" applyBorder="1" applyProtection="1">
      <protection locked="0"/>
    </xf>
    <xf numFmtId="0" fontId="23" fillId="25" borderId="12" xfId="36" applyFill="1" applyBorder="1" applyProtection="1">
      <protection locked="0"/>
    </xf>
    <xf numFmtId="0" fontId="24" fillId="0" borderId="0" xfId="36" applyFont="1" applyProtection="1">
      <protection locked="0"/>
    </xf>
    <xf numFmtId="0" fontId="26" fillId="0" borderId="0" xfId="36" applyFont="1" applyProtection="1">
      <protection locked="0"/>
    </xf>
    <xf numFmtId="165" fontId="28" fillId="28" borderId="10" xfId="36" applyNumberFormat="1" applyFont="1" applyFill="1" applyBorder="1" applyAlignment="1">
      <alignment horizontal="right"/>
    </xf>
    <xf numFmtId="164" fontId="23" fillId="28" borderId="16" xfId="36" applyNumberFormat="1" applyFill="1" applyBorder="1"/>
    <xf numFmtId="164" fontId="23" fillId="28" borderId="11" xfId="36" applyNumberFormat="1" applyFill="1" applyBorder="1"/>
    <xf numFmtId="164" fontId="23" fillId="28" borderId="13" xfId="36" applyNumberFormat="1" applyFill="1" applyBorder="1"/>
    <xf numFmtId="164" fontId="23" fillId="28" borderId="12" xfId="36" applyNumberFormat="1" applyFill="1" applyBorder="1"/>
    <xf numFmtId="164" fontId="25" fillId="28" borderId="10" xfId="36" applyNumberFormat="1" applyFont="1" applyFill="1" applyBorder="1"/>
    <xf numFmtId="164" fontId="27" fillId="28" borderId="11" xfId="36" applyNumberFormat="1" applyFont="1" applyFill="1" applyBorder="1"/>
    <xf numFmtId="164" fontId="27" fillId="28" borderId="13" xfId="36" applyNumberFormat="1" applyFont="1" applyFill="1" applyBorder="1"/>
    <xf numFmtId="164" fontId="27" fillId="28" borderId="12" xfId="36" applyNumberFormat="1" applyFont="1" applyFill="1" applyBorder="1"/>
    <xf numFmtId="3" fontId="25" fillId="28" borderId="14" xfId="36" applyNumberFormat="1" applyFont="1" applyFill="1" applyBorder="1"/>
    <xf numFmtId="165" fontId="28" fillId="28" borderId="14" xfId="36" applyNumberFormat="1" applyFont="1" applyFill="1" applyBorder="1" applyAlignment="1">
      <alignment horizontal="right"/>
    </xf>
    <xf numFmtId="0" fontId="25" fillId="28" borderId="14" xfId="36" quotePrefix="1" applyFont="1" applyFill="1" applyBorder="1"/>
    <xf numFmtId="164" fontId="25" fillId="28" borderId="10" xfId="36" applyNumberFormat="1" applyFont="1" applyFill="1" applyBorder="1" applyProtection="1"/>
    <xf numFmtId="3" fontId="23" fillId="28" borderId="13" xfId="36" applyNumberFormat="1" applyFill="1" applyBorder="1" applyProtection="1"/>
    <xf numFmtId="3" fontId="23" fillId="28" borderId="12" xfId="36" applyNumberFormat="1" applyFill="1" applyBorder="1" applyProtection="1"/>
    <xf numFmtId="3" fontId="23" fillId="28" borderId="11" xfId="36" applyNumberFormat="1" applyFill="1" applyBorder="1" applyProtection="1"/>
    <xf numFmtId="164" fontId="23" fillId="29" borderId="10" xfId="36" applyNumberFormat="1" applyFill="1" applyBorder="1" applyProtection="1">
      <protection locked="0"/>
    </xf>
    <xf numFmtId="3" fontId="23" fillId="26" borderId="17" xfId="36" applyNumberFormat="1" applyFill="1" applyBorder="1" applyProtection="1">
      <protection locked="0"/>
    </xf>
    <xf numFmtId="0" fontId="23" fillId="26" borderId="17" xfId="36" applyFill="1" applyBorder="1" applyProtection="1">
      <protection locked="0"/>
    </xf>
    <xf numFmtId="3" fontId="23" fillId="25" borderId="17" xfId="36" applyNumberFormat="1" applyFill="1" applyBorder="1" applyProtection="1">
      <protection locked="0"/>
    </xf>
    <xf numFmtId="0" fontId="23" fillId="25" borderId="17" xfId="36" applyFill="1" applyBorder="1" applyProtection="1">
      <protection locked="0"/>
    </xf>
    <xf numFmtId="0" fontId="28" fillId="0" borderId="0" xfId="36" applyFont="1"/>
    <xf numFmtId="164" fontId="27" fillId="29" borderId="10" xfId="36" applyNumberFormat="1" applyFont="1" applyFill="1" applyBorder="1" applyProtection="1">
      <protection locked="0"/>
    </xf>
    <xf numFmtId="164" fontId="27" fillId="0" borderId="0" xfId="36" applyNumberFormat="1" applyFont="1" applyFill="1" applyBorder="1" applyProtection="1">
      <protection locked="0"/>
    </xf>
    <xf numFmtId="164" fontId="23" fillId="25" borderId="11" xfId="36" applyNumberFormat="1" applyFill="1" applyBorder="1" applyProtection="1">
      <protection locked="0"/>
    </xf>
    <xf numFmtId="164" fontId="23" fillId="25" borderId="13" xfId="36" applyNumberFormat="1" applyFill="1" applyBorder="1" applyProtection="1">
      <protection locked="0"/>
    </xf>
    <xf numFmtId="164" fontId="23" fillId="25" borderId="12" xfId="36" applyNumberFormat="1" applyFill="1" applyBorder="1" applyProtection="1">
      <protection locked="0"/>
    </xf>
    <xf numFmtId="0" fontId="0" fillId="0" borderId="18" xfId="0" applyBorder="1"/>
    <xf numFmtId="0" fontId="0" fillId="0" borderId="12" xfId="0" applyBorder="1"/>
    <xf numFmtId="0" fontId="30" fillId="0" borderId="18" xfId="0" applyFont="1" applyBorder="1"/>
    <xf numFmtId="0" fontId="30" fillId="0" borderId="12" xfId="0" applyFont="1" applyBorder="1"/>
    <xf numFmtId="0" fontId="30" fillId="0" borderId="18" xfId="0" quotePrefix="1" applyFont="1" applyBorder="1"/>
    <xf numFmtId="0" fontId="30" fillId="0" borderId="12" xfId="0" quotePrefix="1" applyFont="1" applyBorder="1"/>
    <xf numFmtId="166" fontId="30" fillId="0" borderId="18" xfId="0" applyNumberFormat="1" applyFont="1" applyBorder="1"/>
    <xf numFmtId="166" fontId="30" fillId="0" borderId="12" xfId="0" applyNumberFormat="1" applyFont="1" applyBorder="1"/>
    <xf numFmtId="164" fontId="1" fillId="27" borderId="11" xfId="36" applyNumberFormat="1" applyFont="1" applyFill="1" applyBorder="1" applyProtection="1">
      <protection locked="0"/>
    </xf>
  </cellXfs>
  <cellStyles count="4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45"/>
    <cellStyle name="Обычный 5" xfId="46"/>
    <cellStyle name="Плохой 2" xfId="38"/>
    <cellStyle name="Пояснение 2" xfId="39"/>
    <cellStyle name="Примечание 2" xfId="40"/>
    <cellStyle name="Процентный" xfId="41" builtinId="5"/>
    <cellStyle name="Процентный 2" xfId="47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colors>
    <mruColors>
      <color rgb="FFFFFFCC"/>
      <color rgb="FFCCFFCC"/>
      <color rgb="FFFFCC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H$15" fmlaRange="$G$15:$G$18" noThreeD="1" sel="4" val="0"/>
</file>

<file path=xl/ctrlProps/ctrlProp2.xml><?xml version="1.0" encoding="utf-8"?>
<formControlPr xmlns="http://schemas.microsoft.com/office/spreadsheetml/2009/9/main" objectType="CheckBox" checked="Checked" fmlaLink="$E$15" lockText="1" noThreeD="1"/>
</file>

<file path=xl/ctrlProps/ctrlProp3.xml><?xml version="1.0" encoding="utf-8"?>
<formControlPr xmlns="http://schemas.microsoft.com/office/spreadsheetml/2009/9/main" objectType="CheckBox" checked="Checked" fmlaLink="$E$16" lockText="1" noThreeD="1"/>
</file>

<file path=xl/ctrlProps/ctrlProp4.xml><?xml version="1.0" encoding="utf-8"?>
<formControlPr xmlns="http://schemas.microsoft.com/office/spreadsheetml/2009/9/main" objectType="Drop" dropLines="2" dropStyle="combo" dx="16" fmlaLink="$H$16" fmlaRange="$J$95:$J$96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44825</xdr:colOff>
      <xdr:row>17</xdr:row>
      <xdr:rowOff>150420</xdr:rowOff>
    </xdr:from>
    <xdr:to>
      <xdr:col>3</xdr:col>
      <xdr:colOff>307043</xdr:colOff>
      <xdr:row>19</xdr:row>
      <xdr:rowOff>76200</xdr:rowOff>
    </xdr:to>
    <xdr:sp macro="[0]!Raskroy" textlink="">
      <xdr:nvSpPr>
        <xdr:cNvPr id="2" name="Скругленный прямоугольник 1"/>
        <xdr:cNvSpPr/>
      </xdr:nvSpPr>
      <xdr:spPr>
        <a:xfrm>
          <a:off x="224119" y="361303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Расчет</a:t>
          </a:r>
        </a:p>
      </xdr:txBody>
    </xdr:sp>
    <xdr:clientData fPrintsWithSheet="0"/>
  </xdr:twoCellAnchor>
  <xdr:twoCellAnchor>
    <xdr:from>
      <xdr:col>3</xdr:col>
      <xdr:colOff>472817</xdr:colOff>
      <xdr:row>17</xdr:row>
      <xdr:rowOff>150420</xdr:rowOff>
    </xdr:from>
    <xdr:to>
      <xdr:col>4</xdr:col>
      <xdr:colOff>735035</xdr:colOff>
      <xdr:row>19</xdr:row>
      <xdr:rowOff>76200</xdr:rowOff>
    </xdr:to>
    <xdr:sp macro="[0]!OutGraph" textlink="">
      <xdr:nvSpPr>
        <xdr:cNvPr id="3" name="Скругленный прямоугольник 2"/>
        <xdr:cNvSpPr/>
      </xdr:nvSpPr>
      <xdr:spPr>
        <a:xfrm>
          <a:off x="1604611" y="361303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Отобразить</a:t>
          </a:r>
        </a:p>
      </xdr:txBody>
    </xdr:sp>
    <xdr:clientData fPrintsWithSheet="0"/>
  </xdr:twoCellAnchor>
  <xdr:twoCellAnchor>
    <xdr:from>
      <xdr:col>4</xdr:col>
      <xdr:colOff>924205</xdr:colOff>
      <xdr:row>17</xdr:row>
      <xdr:rowOff>150420</xdr:rowOff>
    </xdr:from>
    <xdr:to>
      <xdr:col>7</xdr:col>
      <xdr:colOff>21011</xdr:colOff>
      <xdr:row>19</xdr:row>
      <xdr:rowOff>76200</xdr:rowOff>
    </xdr:to>
    <xdr:sp macro="[0]!OffGraph" textlink="">
      <xdr:nvSpPr>
        <xdr:cNvPr id="4" name="Скругленный прямоугольник 3"/>
        <xdr:cNvSpPr/>
      </xdr:nvSpPr>
      <xdr:spPr>
        <a:xfrm>
          <a:off x="3008499" y="361303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Убрать</a:t>
          </a:r>
          <a:r>
            <a:rPr lang="ru-RU" sz="1100" baseline="0"/>
            <a:t> графику</a:t>
          </a:r>
          <a:endParaRPr lang="ru-RU" sz="1100"/>
        </a:p>
      </xdr:txBody>
    </xdr:sp>
    <xdr:clientData fPrintsWithSheet="0"/>
  </xdr:twoCellAnchor>
  <xdr:twoCellAnchor>
    <xdr:from>
      <xdr:col>7</xdr:col>
      <xdr:colOff>197224</xdr:colOff>
      <xdr:row>17</xdr:row>
      <xdr:rowOff>150420</xdr:rowOff>
    </xdr:from>
    <xdr:to>
      <xdr:col>8</xdr:col>
      <xdr:colOff>806824</xdr:colOff>
      <xdr:row>19</xdr:row>
      <xdr:rowOff>76200</xdr:rowOff>
    </xdr:to>
    <xdr:sp macro="[0]!Export2PDF" textlink="">
      <xdr:nvSpPr>
        <xdr:cNvPr id="5" name="Скругленный прямоугольник 4"/>
        <xdr:cNvSpPr/>
      </xdr:nvSpPr>
      <xdr:spPr>
        <a:xfrm>
          <a:off x="4399430" y="361303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Экспорт в </a:t>
          </a:r>
          <a:r>
            <a:rPr lang="en-US" sz="1100"/>
            <a:t>PDF</a:t>
          </a:r>
          <a:endParaRPr lang="ru-RU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180975</xdr:rowOff>
        </xdr:from>
        <xdr:to>
          <xdr:col>9</xdr:col>
          <xdr:colOff>9525</xdr:colOff>
          <xdr:row>15</xdr:row>
          <xdr:rowOff>0</xdr:rowOff>
        </xdr:to>
        <xdr:sp macro="" textlink="">
          <xdr:nvSpPr>
            <xdr:cNvPr id="161793" name="Drop Down 1" hidden="1">
              <a:extLst>
                <a:ext uri="{63B3BB69-23CF-44E3-9099-C40C66FF867C}">
                  <a14:compatExt spid="_x0000_s161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161925</xdr:rowOff>
        </xdr:from>
        <xdr:to>
          <xdr:col>5</xdr:col>
          <xdr:colOff>981075</xdr:colOff>
          <xdr:row>15</xdr:row>
          <xdr:rowOff>0</xdr:rowOff>
        </xdr:to>
        <xdr:sp macro="" textlink="">
          <xdr:nvSpPr>
            <xdr:cNvPr id="161794" name="Check Box 2" hidden="1">
              <a:extLst>
                <a:ext uri="{63B3BB69-23CF-44E3-9099-C40C66FF867C}">
                  <a14:compatExt spid="_x0000_s161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Группировать решение</a:t>
              </a:r>
              <a:endParaRPr lang="ru-RU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9525</xdr:rowOff>
        </xdr:from>
        <xdr:to>
          <xdr:col>5</xdr:col>
          <xdr:colOff>981075</xdr:colOff>
          <xdr:row>16</xdr:row>
          <xdr:rowOff>38100</xdr:rowOff>
        </xdr:to>
        <xdr:sp macro="" textlink="">
          <xdr:nvSpPr>
            <xdr:cNvPr id="161795" name="Check Box 3" hidden="1">
              <a:extLst>
                <a:ext uri="{63B3BB69-23CF-44E3-9099-C40C66FF867C}">
                  <a14:compatExt spid="_x0000_s161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Отображать графику</a:t>
              </a:r>
              <a:endParaRPr lang="ru-RU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</xdr:row>
          <xdr:rowOff>0</xdr:rowOff>
        </xdr:from>
        <xdr:to>
          <xdr:col>9</xdr:col>
          <xdr:colOff>9525</xdr:colOff>
          <xdr:row>16</xdr:row>
          <xdr:rowOff>9525</xdr:rowOff>
        </xdr:to>
        <xdr:sp macro="" textlink="">
          <xdr:nvSpPr>
            <xdr:cNvPr id="161796" name="Drop Down 4" hidden="1">
              <a:extLst>
                <a:ext uri="{63B3BB69-23CF-44E3-9099-C40C66FF867C}">
                  <a14:compatExt spid="_x0000_s161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16</xdr:col>
      <xdr:colOff>0</xdr:colOff>
      <xdr:row>3</xdr:row>
      <xdr:rowOff>12700</xdr:rowOff>
    </xdr:from>
    <xdr:to>
      <xdr:col>16</xdr:col>
      <xdr:colOff>754956</xdr:colOff>
      <xdr:row>3</xdr:row>
      <xdr:rowOff>177800</xdr:rowOff>
    </xdr:to>
    <xdr:sp macro="" textlink="">
      <xdr:nvSpPr>
        <xdr:cNvPr id="161838" name="Скругленный прямоугольник 161837"/>
        <xdr:cNvSpPr/>
      </xdr:nvSpPr>
      <xdr:spPr>
        <a:xfrm>
          <a:off x="10829925" y="812800"/>
          <a:ext cx="75495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A4" mc:Ignorable="a14" a14:legacySpreadsheetColorIndex="2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D8" mc:Ignorable="a14" a14:legacySpreadsheetColorIndex="2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53" mc:Ignorable="a14" a14:legacySpreadsheetColorIndex="2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240</a:t>
          </a:r>
        </a:p>
      </xdr:txBody>
    </xdr:sp>
    <xdr:clientData/>
  </xdr:twoCellAnchor>
  <xdr:twoCellAnchor>
    <xdr:from>
      <xdr:col>16</xdr:col>
      <xdr:colOff>780356</xdr:colOff>
      <xdr:row>3</xdr:row>
      <xdr:rowOff>12700</xdr:rowOff>
    </xdr:from>
    <xdr:to>
      <xdr:col>16</xdr:col>
      <xdr:colOff>1535312</xdr:colOff>
      <xdr:row>3</xdr:row>
      <xdr:rowOff>177800</xdr:rowOff>
    </xdr:to>
    <xdr:sp macro="" textlink="">
      <xdr:nvSpPr>
        <xdr:cNvPr id="161839" name="Скругленный прямоугольник 161838"/>
        <xdr:cNvSpPr/>
      </xdr:nvSpPr>
      <xdr:spPr>
        <a:xfrm>
          <a:off x="11610281" y="812800"/>
          <a:ext cx="75495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A4" mc:Ignorable="a14" a14:legacySpreadsheetColorIndex="2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D8" mc:Ignorable="a14" a14:legacySpreadsheetColorIndex="2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53" mc:Ignorable="a14" a14:legacySpreadsheetColorIndex="2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240</a:t>
          </a:r>
        </a:p>
      </xdr:txBody>
    </xdr:sp>
    <xdr:clientData/>
  </xdr:twoCellAnchor>
  <xdr:twoCellAnchor>
    <xdr:from>
      <xdr:col>16</xdr:col>
      <xdr:colOff>1560712</xdr:colOff>
      <xdr:row>3</xdr:row>
      <xdr:rowOff>12700</xdr:rowOff>
    </xdr:from>
    <xdr:to>
      <xdr:col>16</xdr:col>
      <xdr:colOff>2315670</xdr:colOff>
      <xdr:row>3</xdr:row>
      <xdr:rowOff>177800</xdr:rowOff>
    </xdr:to>
    <xdr:sp macro="" textlink="">
      <xdr:nvSpPr>
        <xdr:cNvPr id="161840" name="Скругленный прямоугольник 161839"/>
        <xdr:cNvSpPr/>
      </xdr:nvSpPr>
      <xdr:spPr>
        <a:xfrm>
          <a:off x="12390637" y="812800"/>
          <a:ext cx="75495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A4" mc:Ignorable="a14" a14:legacySpreadsheetColorIndex="2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D8" mc:Ignorable="a14" a14:legacySpreadsheetColorIndex="2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53" mc:Ignorable="a14" a14:legacySpreadsheetColorIndex="2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240</a:t>
          </a:r>
        </a:p>
      </xdr:txBody>
    </xdr:sp>
    <xdr:clientData/>
  </xdr:twoCellAnchor>
  <xdr:twoCellAnchor>
    <xdr:from>
      <xdr:col>16</xdr:col>
      <xdr:colOff>2341070</xdr:colOff>
      <xdr:row>3</xdr:row>
      <xdr:rowOff>12700</xdr:rowOff>
    </xdr:from>
    <xdr:to>
      <xdr:col>16</xdr:col>
      <xdr:colOff>2852164</xdr:colOff>
      <xdr:row>3</xdr:row>
      <xdr:rowOff>177800</xdr:rowOff>
    </xdr:to>
    <xdr:sp macro="" textlink="">
      <xdr:nvSpPr>
        <xdr:cNvPr id="161841" name="Скругленный прямоугольник 161840"/>
        <xdr:cNvSpPr/>
      </xdr:nvSpPr>
      <xdr:spPr>
        <a:xfrm>
          <a:off x="13170995" y="812800"/>
          <a:ext cx="51109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165</a:t>
          </a:r>
        </a:p>
      </xdr:txBody>
    </xdr:sp>
    <xdr:clientData/>
  </xdr:twoCellAnchor>
  <xdr:twoCellAnchor>
    <xdr:from>
      <xdr:col>16</xdr:col>
      <xdr:colOff>2877564</xdr:colOff>
      <xdr:row>3</xdr:row>
      <xdr:rowOff>12700</xdr:rowOff>
    </xdr:from>
    <xdr:to>
      <xdr:col>16</xdr:col>
      <xdr:colOff>3388658</xdr:colOff>
      <xdr:row>3</xdr:row>
      <xdr:rowOff>177800</xdr:rowOff>
    </xdr:to>
    <xdr:sp macro="" textlink="">
      <xdr:nvSpPr>
        <xdr:cNvPr id="161842" name="Скругленный прямоугольник 161841"/>
        <xdr:cNvSpPr/>
      </xdr:nvSpPr>
      <xdr:spPr>
        <a:xfrm>
          <a:off x="13707489" y="812800"/>
          <a:ext cx="51109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165</a:t>
          </a:r>
        </a:p>
      </xdr:txBody>
    </xdr:sp>
    <xdr:clientData/>
  </xdr:twoCellAnchor>
  <xdr:twoCellAnchor>
    <xdr:from>
      <xdr:col>16</xdr:col>
      <xdr:colOff>3414058</xdr:colOff>
      <xdr:row>3</xdr:row>
      <xdr:rowOff>12700</xdr:rowOff>
    </xdr:from>
    <xdr:to>
      <xdr:col>16</xdr:col>
      <xdr:colOff>3925153</xdr:colOff>
      <xdr:row>3</xdr:row>
      <xdr:rowOff>177800</xdr:rowOff>
    </xdr:to>
    <xdr:sp macro="" textlink="">
      <xdr:nvSpPr>
        <xdr:cNvPr id="161843" name="Скругленный прямоугольник 161842"/>
        <xdr:cNvSpPr/>
      </xdr:nvSpPr>
      <xdr:spPr>
        <a:xfrm>
          <a:off x="14243983" y="812800"/>
          <a:ext cx="511095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165</a:t>
          </a:r>
        </a:p>
      </xdr:txBody>
    </xdr:sp>
    <xdr:clientData/>
  </xdr:twoCellAnchor>
  <xdr:twoCellAnchor>
    <xdr:from>
      <xdr:col>16</xdr:col>
      <xdr:colOff>3950554</xdr:colOff>
      <xdr:row>3</xdr:row>
      <xdr:rowOff>12700</xdr:rowOff>
    </xdr:from>
    <xdr:to>
      <xdr:col>16</xdr:col>
      <xdr:colOff>4461649</xdr:colOff>
      <xdr:row>3</xdr:row>
      <xdr:rowOff>177800</xdr:rowOff>
    </xdr:to>
    <xdr:sp macro="" textlink="">
      <xdr:nvSpPr>
        <xdr:cNvPr id="161844" name="Скругленный прямоугольник 161843"/>
        <xdr:cNvSpPr/>
      </xdr:nvSpPr>
      <xdr:spPr>
        <a:xfrm>
          <a:off x="14780479" y="812800"/>
          <a:ext cx="511095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165</a:t>
          </a:r>
        </a:p>
      </xdr:txBody>
    </xdr:sp>
    <xdr:clientData/>
  </xdr:twoCellAnchor>
  <xdr:twoCellAnchor>
    <xdr:from>
      <xdr:col>16</xdr:col>
      <xdr:colOff>4487049</xdr:colOff>
      <xdr:row>3</xdr:row>
      <xdr:rowOff>12700</xdr:rowOff>
    </xdr:from>
    <xdr:to>
      <xdr:col>16</xdr:col>
      <xdr:colOff>4998143</xdr:colOff>
      <xdr:row>3</xdr:row>
      <xdr:rowOff>177800</xdr:rowOff>
    </xdr:to>
    <xdr:sp macro="" textlink="">
      <xdr:nvSpPr>
        <xdr:cNvPr id="161845" name="Скругленный прямоугольник 161844"/>
        <xdr:cNvSpPr/>
      </xdr:nvSpPr>
      <xdr:spPr>
        <a:xfrm>
          <a:off x="15316974" y="812800"/>
          <a:ext cx="51109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165</a:t>
          </a:r>
        </a:p>
      </xdr:txBody>
    </xdr:sp>
    <xdr:clientData/>
  </xdr:twoCellAnchor>
  <xdr:twoCellAnchor>
    <xdr:from>
      <xdr:col>16</xdr:col>
      <xdr:colOff>5023543</xdr:colOff>
      <xdr:row>3</xdr:row>
      <xdr:rowOff>12700</xdr:rowOff>
    </xdr:from>
    <xdr:to>
      <xdr:col>16</xdr:col>
      <xdr:colOff>5534637</xdr:colOff>
      <xdr:row>3</xdr:row>
      <xdr:rowOff>177800</xdr:rowOff>
    </xdr:to>
    <xdr:sp macro="" textlink="">
      <xdr:nvSpPr>
        <xdr:cNvPr id="161846" name="Скругленный прямоугольник 161845"/>
        <xdr:cNvSpPr/>
      </xdr:nvSpPr>
      <xdr:spPr>
        <a:xfrm>
          <a:off x="15853468" y="812800"/>
          <a:ext cx="51109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165</a:t>
          </a:r>
        </a:p>
      </xdr:txBody>
    </xdr:sp>
    <xdr:clientData/>
  </xdr:twoCellAnchor>
  <xdr:twoCellAnchor>
    <xdr:from>
      <xdr:col>16</xdr:col>
      <xdr:colOff>5560039</xdr:colOff>
      <xdr:row>3</xdr:row>
      <xdr:rowOff>12700</xdr:rowOff>
    </xdr:from>
    <xdr:to>
      <xdr:col>16</xdr:col>
      <xdr:colOff>5778500</xdr:colOff>
      <xdr:row>3</xdr:row>
      <xdr:rowOff>177800</xdr:rowOff>
    </xdr:to>
    <xdr:sp macro="" textlink="">
      <xdr:nvSpPr>
        <xdr:cNvPr id="161847" name="Скругленный прямоугольник 161846"/>
        <xdr:cNvSpPr/>
      </xdr:nvSpPr>
      <xdr:spPr>
        <a:xfrm>
          <a:off x="16389964" y="812800"/>
          <a:ext cx="21846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7C" mc:Ignorable="a14" a14:legacySpreadsheetColorIndex="5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CB" mc:Ignorable="a14" a14:legacySpreadsheetColorIndex="5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00" mc:Ignorable="a14" a14:legacySpreadsheetColorIndex="5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75</a:t>
          </a:r>
        </a:p>
      </xdr:txBody>
    </xdr:sp>
    <xdr:clientData/>
  </xdr:twoCellAnchor>
  <xdr:twoCellAnchor>
    <xdr:from>
      <xdr:col>16</xdr:col>
      <xdr:colOff>0</xdr:colOff>
      <xdr:row>4</xdr:row>
      <xdr:rowOff>12700</xdr:rowOff>
    </xdr:from>
    <xdr:to>
      <xdr:col>16</xdr:col>
      <xdr:colOff>511095</xdr:colOff>
      <xdr:row>4</xdr:row>
      <xdr:rowOff>177800</xdr:rowOff>
    </xdr:to>
    <xdr:sp macro="" textlink="">
      <xdr:nvSpPr>
        <xdr:cNvPr id="161848" name="Скругленный прямоугольник 161847"/>
        <xdr:cNvSpPr/>
      </xdr:nvSpPr>
      <xdr:spPr>
        <a:xfrm>
          <a:off x="10829925" y="1003300"/>
          <a:ext cx="511095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165</a:t>
          </a:r>
        </a:p>
      </xdr:txBody>
    </xdr:sp>
    <xdr:clientData/>
  </xdr:twoCellAnchor>
  <xdr:twoCellAnchor>
    <xdr:from>
      <xdr:col>16</xdr:col>
      <xdr:colOff>536495</xdr:colOff>
      <xdr:row>4</xdr:row>
      <xdr:rowOff>12700</xdr:rowOff>
    </xdr:from>
    <xdr:to>
      <xdr:col>16</xdr:col>
      <xdr:colOff>1047590</xdr:colOff>
      <xdr:row>4</xdr:row>
      <xdr:rowOff>177800</xdr:rowOff>
    </xdr:to>
    <xdr:sp macro="" textlink="">
      <xdr:nvSpPr>
        <xdr:cNvPr id="161849" name="Скругленный прямоугольник 161848"/>
        <xdr:cNvSpPr/>
      </xdr:nvSpPr>
      <xdr:spPr>
        <a:xfrm>
          <a:off x="11366420" y="1003300"/>
          <a:ext cx="511095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165</a:t>
          </a:r>
        </a:p>
      </xdr:txBody>
    </xdr:sp>
    <xdr:clientData/>
  </xdr:twoCellAnchor>
  <xdr:twoCellAnchor>
    <xdr:from>
      <xdr:col>16</xdr:col>
      <xdr:colOff>1072990</xdr:colOff>
      <xdr:row>4</xdr:row>
      <xdr:rowOff>12700</xdr:rowOff>
    </xdr:from>
    <xdr:to>
      <xdr:col>16</xdr:col>
      <xdr:colOff>1584085</xdr:colOff>
      <xdr:row>4</xdr:row>
      <xdr:rowOff>177800</xdr:rowOff>
    </xdr:to>
    <xdr:sp macro="" textlink="">
      <xdr:nvSpPr>
        <xdr:cNvPr id="161850" name="Скругленный прямоугольник 161849"/>
        <xdr:cNvSpPr/>
      </xdr:nvSpPr>
      <xdr:spPr>
        <a:xfrm>
          <a:off x="11902915" y="1003300"/>
          <a:ext cx="511095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A47C" mc:Ignorable="a14" a14:legacySpreadsheetColorIndex="19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D8CB" mc:Ignorable="a14" a14:legacySpreadsheetColorIndex="19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5300" mc:Ignorable="a14" a14:legacySpreadsheetColorIndex="19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165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2"/>
  <dimension ref="A1:P1063"/>
  <sheetViews>
    <sheetView showGridLines="0" tabSelected="1" zoomScale="85" zoomScaleNormal="85" workbookViewId="0">
      <selection activeCell="D5" sqref="D5"/>
    </sheetView>
  </sheetViews>
  <sheetFormatPr defaultRowHeight="15" x14ac:dyDescent="0.25"/>
  <cols>
    <col min="1" max="1" width="2.7109375" style="1" customWidth="1"/>
    <col min="2" max="2" width="5.28515625" style="1" customWidth="1"/>
    <col min="3" max="3" width="9" style="1" customWidth="1"/>
    <col min="4" max="5" width="14.28515625" style="1" customWidth="1"/>
    <col min="6" max="6" width="14.85546875" style="1" customWidth="1"/>
    <col min="7" max="7" width="2.7109375" style="1" customWidth="1"/>
    <col min="8" max="8" width="9" style="1" customWidth="1"/>
    <col min="9" max="9" width="12.5703125" style="1" customWidth="1"/>
    <col min="10" max="10" width="2.7109375" style="1" customWidth="1"/>
    <col min="11" max="11" width="9.42578125" style="1" bestFit="1" customWidth="1"/>
    <col min="12" max="12" width="9" style="1" customWidth="1"/>
    <col min="13" max="13" width="14.28515625" style="1" customWidth="1"/>
    <col min="14" max="14" width="31.28515625" style="1" bestFit="1" customWidth="1"/>
    <col min="15" max="15" width="8.28515625" style="1" bestFit="1" customWidth="1"/>
    <col min="16" max="16" width="2.7109375" style="1" customWidth="1"/>
    <col min="17" max="17" width="87.140625" style="1" customWidth="1"/>
    <col min="18" max="16384" width="9.140625" style="1"/>
  </cols>
  <sheetData>
    <row r="1" spans="2:16" x14ac:dyDescent="0.25">
      <c r="B1" s="2" t="s">
        <v>3</v>
      </c>
      <c r="H1" s="53" t="s">
        <v>23</v>
      </c>
      <c r="I1" s="21"/>
      <c r="K1" s="18" t="s">
        <v>4</v>
      </c>
      <c r="L1" s="19"/>
      <c r="M1" s="18"/>
      <c r="N1" s="19"/>
      <c r="O1" s="20">
        <f>O3/(L3+O3)</f>
        <v>0</v>
      </c>
    </row>
    <row r="2" spans="2:16" ht="33" customHeight="1" x14ac:dyDescent="0.25">
      <c r="B2" s="3" t="str">
        <f>B22</f>
        <v>№</v>
      </c>
      <c r="C2" s="3" t="s">
        <v>1</v>
      </c>
      <c r="D2" s="3" t="s">
        <v>0</v>
      </c>
      <c r="E2" s="3" t="s">
        <v>10</v>
      </c>
      <c r="F2" s="5" t="s">
        <v>15</v>
      </c>
      <c r="H2" s="3" t="s">
        <v>1</v>
      </c>
      <c r="I2" s="3" t="s">
        <v>0</v>
      </c>
      <c r="K2" s="6" t="s">
        <v>1</v>
      </c>
      <c r="L2" s="6" t="s">
        <v>6</v>
      </c>
      <c r="M2" s="7" t="s">
        <v>11</v>
      </c>
      <c r="N2" s="6" t="s">
        <v>7</v>
      </c>
      <c r="O2" s="7" t="str">
        <f>"Отходы
"&amp;IF((L3+O3)&gt;0,TEXT(O3/(L3+O3),"0,00%"),"")</f>
        <v>Отходы
0,00%</v>
      </c>
    </row>
    <row r="3" spans="2:16" x14ac:dyDescent="0.25">
      <c r="B3" s="44"/>
      <c r="C3" s="37">
        <f>IF(COUNT(C4:C13)=COUNT(D4:D13),SUMPRODUCT(C4:C13,D4:D13),)</f>
        <v>2280</v>
      </c>
      <c r="D3" s="32">
        <f>IF(COUNT(C4:C13)=COUNT(D4:D13),SUM(D4:D13),"много")</f>
        <v>2</v>
      </c>
      <c r="E3" s="32">
        <f>SUM(E4:E13)</f>
        <v>2</v>
      </c>
      <c r="F3" s="32">
        <f>IF(D3="много","много",D3-E3)</f>
        <v>0</v>
      </c>
      <c r="H3" s="37"/>
      <c r="I3" s="32">
        <f>IF(COUNT(H4:H13)=COUNT(I4:I13),SUM(I4:I13),"много")</f>
        <v>0</v>
      </c>
      <c r="J3" s="4"/>
      <c r="K3" s="41">
        <f>SUMPRODUCT(K4:K1060,$M4:$M1060)</f>
        <v>2280</v>
      </c>
      <c r="L3" s="41">
        <f>SUMPRODUCT(L4:L1060,$M4:$M1060)</f>
        <v>2280</v>
      </c>
      <c r="M3" s="42">
        <f>SUM(M4:M1060)</f>
        <v>2</v>
      </c>
      <c r="N3" s="43"/>
      <c r="O3" s="41">
        <f t="array" ref="O3">SUM(IF((O4:O1060&lt;D17)+(D17=0),$M4:$M1060*O4:O1060))</f>
        <v>0</v>
      </c>
      <c r="P3" s="4"/>
    </row>
    <row r="4" spans="2:16" x14ac:dyDescent="0.25">
      <c r="B4" s="47">
        <f>IF(N(C4)=0,"",1)</f>
        <v>1</v>
      </c>
      <c r="C4" s="12">
        <f>1771+509-C5</f>
        <v>1785</v>
      </c>
      <c r="D4" s="67">
        <v>1</v>
      </c>
      <c r="E4" s="38">
        <f t="shared" ref="E4:E13" si="0">MIN(SUMIF(K$4:K$1060,C4,M$4:M$1060),D4)</f>
        <v>1</v>
      </c>
      <c r="F4" s="38">
        <f>IF(D4,D4-E4,)</f>
        <v>0</v>
      </c>
      <c r="H4" s="24"/>
      <c r="I4" s="56"/>
      <c r="K4" s="61">
        <v>1785</v>
      </c>
      <c r="L4" s="59">
        <v>1785</v>
      </c>
      <c r="M4" s="65">
        <v>1</v>
      </c>
      <c r="N4" s="63" t="s">
        <v>25</v>
      </c>
      <c r="O4" s="59">
        <f t="shared" ref="O4:O5" si="1">K4-L4</f>
        <v>0</v>
      </c>
    </row>
    <row r="5" spans="2:16" x14ac:dyDescent="0.25">
      <c r="B5" s="45">
        <f>IF(N(C5)=0,"",IF(ISNUMBER(MATCH(C5,C$4:C4,)),INDEX(B$4:B4,MATCH(C5,C$4:C4,)),MAX(B$4:B4)+1))</f>
        <v>2</v>
      </c>
      <c r="C5" s="13">
        <v>495</v>
      </c>
      <c r="D5" s="14">
        <v>1</v>
      </c>
      <c r="E5" s="39">
        <f t="shared" si="0"/>
        <v>1</v>
      </c>
      <c r="F5" s="39">
        <f>IF(D5,D5-E5,)</f>
        <v>0</v>
      </c>
      <c r="H5" s="26"/>
      <c r="I5" s="57"/>
      <c r="K5" s="62">
        <v>495</v>
      </c>
      <c r="L5" s="60">
        <v>495</v>
      </c>
      <c r="M5" s="66">
        <v>1</v>
      </c>
      <c r="N5" s="64" t="s">
        <v>24</v>
      </c>
      <c r="O5" s="60">
        <f t="shared" si="1"/>
        <v>0</v>
      </c>
    </row>
    <row r="6" spans="2:16" x14ac:dyDescent="0.25">
      <c r="B6" s="45" t="str">
        <f>IF(N(C6)=0,"",IF(ISNUMBER(MATCH(C6,C$4:C5,)),INDEX(B$4:B5,MATCH(C6,C$4:C5,)),MAX(B$4:B5)+1))</f>
        <v/>
      </c>
      <c r="C6" s="13"/>
      <c r="D6" s="14"/>
      <c r="E6" s="39">
        <f t="shared" si="0"/>
        <v>0</v>
      </c>
      <c r="F6" s="39">
        <f t="shared" ref="F6:F11" si="2">IF(D6,D6-E6,)</f>
        <v>0</v>
      </c>
      <c r="H6" s="26"/>
      <c r="I6" s="57"/>
      <c r="K6"/>
      <c r="L6"/>
      <c r="M6"/>
      <c r="N6"/>
      <c r="O6"/>
    </row>
    <row r="7" spans="2:16" x14ac:dyDescent="0.25">
      <c r="B7" s="45" t="str">
        <f>IF(N(C7)=0,"",IF(ISNUMBER(MATCH(C7,C$4:C6,)),INDEX(B$4:B6,MATCH(C7,C$4:C6,)),MAX(B$4:B6)+1))</f>
        <v/>
      </c>
      <c r="C7" s="13"/>
      <c r="D7" s="14"/>
      <c r="E7" s="39">
        <f t="shared" si="0"/>
        <v>0</v>
      </c>
      <c r="F7" s="39">
        <f t="shared" si="2"/>
        <v>0</v>
      </c>
      <c r="H7" s="26"/>
      <c r="I7" s="57"/>
      <c r="K7"/>
      <c r="L7"/>
      <c r="M7"/>
      <c r="N7"/>
      <c r="O7"/>
    </row>
    <row r="8" spans="2:16" x14ac:dyDescent="0.25">
      <c r="B8" s="45" t="str">
        <f>IF(N(C8)=0,"",IF(ISNUMBER(MATCH(C8,C$4:C7,)),INDEX(B$4:B7,MATCH(C8,C$4:C7,)),MAX(B$4:B7)+1))</f>
        <v/>
      </c>
      <c r="C8" s="13"/>
      <c r="D8" s="14"/>
      <c r="E8" s="39">
        <f t="shared" si="0"/>
        <v>0</v>
      </c>
      <c r="F8" s="39">
        <f t="shared" si="2"/>
        <v>0</v>
      </c>
      <c r="H8" s="26"/>
      <c r="I8" s="57"/>
      <c r="K8"/>
      <c r="L8"/>
      <c r="M8"/>
      <c r="N8"/>
      <c r="O8"/>
    </row>
    <row r="9" spans="2:16" x14ac:dyDescent="0.25">
      <c r="B9" s="45" t="str">
        <f>IF(N(C9)=0,"",IF(ISNUMBER(MATCH(C9,C$4:C8,)),INDEX(B$4:B8,MATCH(C9,C$4:C8,)),MAX(B$4:B8)+1))</f>
        <v/>
      </c>
      <c r="C9" s="13"/>
      <c r="D9" s="14"/>
      <c r="E9" s="39">
        <f t="shared" si="0"/>
        <v>0</v>
      </c>
      <c r="F9" s="39">
        <f t="shared" si="2"/>
        <v>0</v>
      </c>
      <c r="H9" s="26"/>
      <c r="I9" s="57"/>
      <c r="K9"/>
      <c r="L9"/>
      <c r="M9"/>
      <c r="N9"/>
      <c r="O9"/>
    </row>
    <row r="10" spans="2:16" x14ac:dyDescent="0.25">
      <c r="B10" s="45" t="str">
        <f>IF(N(C10)=0,"",IF(ISNUMBER(MATCH(C10,C$4:C9,)),INDEX(B$4:B9,MATCH(C10,C$4:C9,)),MAX(B$4:B9)+1))</f>
        <v/>
      </c>
      <c r="C10" s="13"/>
      <c r="D10" s="14"/>
      <c r="E10" s="39">
        <f t="shared" si="0"/>
        <v>0</v>
      </c>
      <c r="F10" s="39">
        <f t="shared" si="2"/>
        <v>0</v>
      </c>
      <c r="H10" s="26"/>
      <c r="I10" s="57"/>
      <c r="K10"/>
      <c r="L10"/>
      <c r="M10"/>
      <c r="N10"/>
      <c r="O10"/>
    </row>
    <row r="11" spans="2:16" x14ac:dyDescent="0.25">
      <c r="B11" s="45" t="str">
        <f>IF(N(C11)=0,"",IF(ISNUMBER(MATCH(C11,C$4:C10,)),INDEX(B$4:B10,MATCH(C11,C$4:C10,)),MAX(B$4:B10)+1))</f>
        <v/>
      </c>
      <c r="C11" s="13"/>
      <c r="D11" s="14"/>
      <c r="E11" s="39">
        <f t="shared" si="0"/>
        <v>0</v>
      </c>
      <c r="F11" s="39">
        <f t="shared" si="2"/>
        <v>0</v>
      </c>
      <c r="H11" s="26"/>
      <c r="I11" s="57"/>
      <c r="K11"/>
      <c r="L11"/>
      <c r="M11"/>
      <c r="N11"/>
      <c r="O11"/>
    </row>
    <row r="12" spans="2:16" x14ac:dyDescent="0.25">
      <c r="B12" s="45" t="str">
        <f>IF(N(C12)=0,"",IF(ISNUMBER(MATCH(C12,C$4:C11,)),INDEX(B$4:B11,MATCH(C12,C$4:C11,)),MAX(B$4:B11)+1))</f>
        <v/>
      </c>
      <c r="C12" s="13"/>
      <c r="D12" s="14"/>
      <c r="E12" s="39">
        <f t="shared" si="0"/>
        <v>0</v>
      </c>
      <c r="F12" s="39">
        <f>IF(D12,D12-E12,)</f>
        <v>0</v>
      </c>
      <c r="H12" s="26"/>
      <c r="I12" s="57"/>
      <c r="K12"/>
      <c r="L12"/>
      <c r="M12"/>
      <c r="N12"/>
      <c r="O12"/>
    </row>
    <row r="13" spans="2:16" x14ac:dyDescent="0.25">
      <c r="B13" s="46" t="str">
        <f>IF(N(C13)=0,"",IF(ISNUMBER(MATCH(C13,C$4:C12,)),INDEX(B$4:B12,MATCH(C13,C$4:C12,)),MAX(B$4:B12)+1))</f>
        <v/>
      </c>
      <c r="C13" s="15"/>
      <c r="D13" s="16"/>
      <c r="E13" s="40">
        <f t="shared" si="0"/>
        <v>0</v>
      </c>
      <c r="F13" s="40">
        <f>IF(D13,D13-E13,)</f>
        <v>0</v>
      </c>
      <c r="H13" s="28"/>
      <c r="I13" s="58"/>
      <c r="K13"/>
      <c r="L13"/>
      <c r="M13"/>
      <c r="N13"/>
      <c r="O13"/>
    </row>
    <row r="14" spans="2:16" x14ac:dyDescent="0.25">
      <c r="J14" s="21"/>
      <c r="K14"/>
      <c r="L14"/>
      <c r="M14"/>
      <c r="N14"/>
      <c r="O14"/>
      <c r="P14" s="21"/>
    </row>
    <row r="15" spans="2:16" x14ac:dyDescent="0.25">
      <c r="B15" s="2" t="s">
        <v>16</v>
      </c>
      <c r="D15" s="48">
        <v>0</v>
      </c>
      <c r="E15" s="30" t="b">
        <v>1</v>
      </c>
      <c r="G15" s="23" t="s">
        <v>12</v>
      </c>
      <c r="H15" s="30">
        <v>4</v>
      </c>
      <c r="I15" s="23"/>
      <c r="J15" s="21"/>
      <c r="K15"/>
      <c r="L15"/>
      <c r="M15"/>
      <c r="N15"/>
      <c r="O15"/>
      <c r="P15" s="21"/>
    </row>
    <row r="16" spans="2:16" x14ac:dyDescent="0.25">
      <c r="B16" s="53" t="s">
        <v>21</v>
      </c>
      <c r="C16" s="21"/>
      <c r="D16" s="54">
        <v>0</v>
      </c>
      <c r="E16" s="31" t="b">
        <v>1</v>
      </c>
      <c r="G16" s="23" t="s">
        <v>13</v>
      </c>
      <c r="H16" s="30">
        <v>1</v>
      </c>
      <c r="I16" s="23"/>
      <c r="J16" s="21"/>
      <c r="K16"/>
      <c r="L16"/>
      <c r="M16"/>
      <c r="N16"/>
      <c r="O16"/>
      <c r="P16" s="21"/>
    </row>
    <row r="17" spans="1:16" x14ac:dyDescent="0.25">
      <c r="B17" s="53" t="s">
        <v>22</v>
      </c>
      <c r="C17" s="21"/>
      <c r="D17" s="54">
        <v>0</v>
      </c>
      <c r="E17" s="31"/>
      <c r="G17" s="23" t="s">
        <v>14</v>
      </c>
      <c r="I17" s="23"/>
      <c r="J17" s="21"/>
      <c r="K17"/>
      <c r="L17"/>
      <c r="M17"/>
      <c r="N17"/>
      <c r="O17"/>
      <c r="P17" s="21"/>
    </row>
    <row r="18" spans="1:16" x14ac:dyDescent="0.25">
      <c r="B18" s="53"/>
      <c r="C18" s="21"/>
      <c r="D18" s="55"/>
      <c r="E18" s="31"/>
      <c r="G18" s="23" t="s">
        <v>18</v>
      </c>
      <c r="H18" s="21"/>
      <c r="I18" s="23"/>
      <c r="J18" s="21"/>
      <c r="K18"/>
      <c r="L18"/>
      <c r="M18"/>
      <c r="N18"/>
      <c r="O18"/>
      <c r="P18" s="21"/>
    </row>
    <row r="19" spans="1:16" x14ac:dyDescent="0.25">
      <c r="B19" s="53"/>
      <c r="C19" s="21"/>
      <c r="D19" s="55"/>
      <c r="E19" s="31"/>
      <c r="H19" s="21"/>
      <c r="I19" s="22"/>
      <c r="J19" s="21"/>
      <c r="K19"/>
      <c r="L19"/>
      <c r="M19"/>
      <c r="N19"/>
      <c r="O19"/>
      <c r="P19" s="21"/>
    </row>
    <row r="20" spans="1:16" x14ac:dyDescent="0.25">
      <c r="B20" s="53"/>
      <c r="C20" s="21"/>
      <c r="D20" s="55"/>
      <c r="E20" s="31"/>
      <c r="H20" s="21"/>
      <c r="I20" s="22"/>
      <c r="J20" s="21"/>
      <c r="K20"/>
      <c r="L20"/>
      <c r="M20"/>
      <c r="N20"/>
      <c r="O20"/>
      <c r="P20" s="21"/>
    </row>
    <row r="21" spans="1:16" x14ac:dyDescent="0.25">
      <c r="B21" s="2" t="s">
        <v>2</v>
      </c>
      <c r="H21" s="2" t="s">
        <v>5</v>
      </c>
      <c r="I21" s="17"/>
      <c r="J21" s="21"/>
      <c r="K21"/>
      <c r="L21"/>
      <c r="M21"/>
      <c r="N21"/>
      <c r="O21"/>
      <c r="P21" s="21"/>
    </row>
    <row r="22" spans="1:16" x14ac:dyDescent="0.25">
      <c r="B22" s="3" t="s">
        <v>17</v>
      </c>
      <c r="C22" s="3" t="s">
        <v>1</v>
      </c>
      <c r="D22" s="3" t="s">
        <v>0</v>
      </c>
      <c r="E22" s="3" t="s">
        <v>8</v>
      </c>
      <c r="F22" s="5" t="s">
        <v>9</v>
      </c>
      <c r="H22" s="3" t="s">
        <v>1</v>
      </c>
      <c r="I22" s="3" t="s">
        <v>0</v>
      </c>
      <c r="J22" s="21"/>
      <c r="K22"/>
      <c r="L22"/>
      <c r="M22"/>
      <c r="N22"/>
      <c r="O22"/>
      <c r="P22" s="21"/>
    </row>
    <row r="23" spans="1:16" x14ac:dyDescent="0.25">
      <c r="B23" s="44"/>
      <c r="C23" s="37">
        <f>IF(D23="много","много",SUMPRODUCT(C24:C113,D24:D113))</f>
        <v>2280</v>
      </c>
      <c r="D23" s="32">
        <f t="array" ref="D23">IF(OR((D24:D113="")+(C24:C113="")=1),"много",SUM(D24:D113))</f>
        <v>13</v>
      </c>
      <c r="E23" s="32">
        <f>SUM(E24:E113)</f>
        <v>13</v>
      </c>
      <c r="F23" s="32">
        <f>IF(D23="много","много",SUM(F24:F113))</f>
        <v>0</v>
      </c>
      <c r="G23" s="4"/>
      <c r="H23" s="37">
        <f>SUMPRODUCT(H24:H113,I24:I113)</f>
        <v>0</v>
      </c>
      <c r="I23" s="32">
        <f>SUM(I24:I113)</f>
        <v>0</v>
      </c>
      <c r="J23" s="21"/>
      <c r="K23"/>
      <c r="L23"/>
      <c r="M23"/>
      <c r="N23"/>
      <c r="O23"/>
      <c r="P23" s="21"/>
    </row>
    <row r="24" spans="1:16" x14ac:dyDescent="0.25">
      <c r="A24" s="23">
        <v>2</v>
      </c>
      <c r="B24" s="45">
        <f>IF(N(C24)=0,"",1)</f>
        <v>1</v>
      </c>
      <c r="C24" s="8">
        <v>60</v>
      </c>
      <c r="D24" s="9">
        <v>0</v>
      </c>
      <c r="E24" s="33">
        <f t="shared" ref="E24:E87" si="3">IF(ISNA(VLOOKUP(C24,H$24:I$113,2,))*C24,D24,IF(C24="","",IF(D24="",TRUNC($C$3/C24)-VLOOKUP(C24,H$24:I$113,2,),D24-VLOOKUP(C24,H$24:I$113,2,))))</f>
        <v>0</v>
      </c>
      <c r="F24" s="34">
        <f t="shared" ref="F24:F87" si="4">IF(AND(C24&lt;&gt;"",D24&lt;&gt;""),D24-E24,IF(D24="","",TRUNC($C$3/C24)-VLOOKUP(C24,H$24:I$113,2,)))</f>
        <v>0</v>
      </c>
      <c r="H24" s="24"/>
      <c r="I24" s="25"/>
      <c r="J24" s="21"/>
      <c r="K24"/>
      <c r="L24"/>
      <c r="M24"/>
      <c r="N24"/>
      <c r="O24"/>
      <c r="P24" s="21"/>
    </row>
    <row r="25" spans="1:16" x14ac:dyDescent="0.25">
      <c r="A25" s="23">
        <v>3</v>
      </c>
      <c r="B25" s="45">
        <f>IF(N(C25)=0,"",IF(ISNUMBER(MATCH(C25,C$24:C24,)),INDEX(B$24:B24,MATCH(C25,C$24:C24,)),MAX(B$24:B24)+1))</f>
        <v>2</v>
      </c>
      <c r="C25" s="8">
        <v>68</v>
      </c>
      <c r="D25" s="9">
        <v>0</v>
      </c>
      <c r="E25" s="35">
        <f t="shared" si="3"/>
        <v>0</v>
      </c>
      <c r="F25" s="35">
        <f t="shared" si="4"/>
        <v>0</v>
      </c>
      <c r="H25" s="26"/>
      <c r="I25" s="27"/>
      <c r="J25" s="21"/>
      <c r="K25"/>
      <c r="L25"/>
      <c r="M25"/>
      <c r="N25"/>
      <c r="O25"/>
      <c r="P25" s="21"/>
    </row>
    <row r="26" spans="1:16" x14ac:dyDescent="0.25">
      <c r="A26" s="23">
        <v>4</v>
      </c>
      <c r="B26" s="45">
        <f>IF(N(C26)=0,"",IF(ISNUMBER(MATCH(C26,C$24:C25,)),INDEX(B$24:B25,MATCH(C26,C$24:C25,)),MAX(B$24:B25)+1))</f>
        <v>3</v>
      </c>
      <c r="C26" s="8">
        <v>70</v>
      </c>
      <c r="D26" s="9">
        <v>0</v>
      </c>
      <c r="E26" s="35">
        <f t="shared" si="3"/>
        <v>0</v>
      </c>
      <c r="F26" s="35">
        <f t="shared" si="4"/>
        <v>0</v>
      </c>
      <c r="H26" s="26"/>
      <c r="I26" s="27"/>
      <c r="J26" s="21"/>
      <c r="K26"/>
      <c r="L26"/>
      <c r="M26"/>
      <c r="N26"/>
      <c r="O26"/>
      <c r="P26" s="21"/>
    </row>
    <row r="27" spans="1:16" x14ac:dyDescent="0.25">
      <c r="A27" s="23">
        <v>5</v>
      </c>
      <c r="B27" s="45">
        <f>IF(N(C27)=0,"",IF(ISNUMBER(MATCH(C27,C$24:C26,)),INDEX(B$24:B26,MATCH(C27,C$24:C26,)),MAX(B$24:B26)+1))</f>
        <v>4</v>
      </c>
      <c r="C27" s="8">
        <v>75</v>
      </c>
      <c r="D27" s="9">
        <v>1</v>
      </c>
      <c r="E27" s="35">
        <f t="shared" si="3"/>
        <v>1</v>
      </c>
      <c r="F27" s="35">
        <f t="shared" si="4"/>
        <v>0</v>
      </c>
      <c r="H27" s="26"/>
      <c r="I27" s="27"/>
      <c r="J27" s="21"/>
      <c r="K27"/>
      <c r="L27"/>
      <c r="M27"/>
      <c r="N27"/>
      <c r="O27"/>
      <c r="P27" s="21"/>
    </row>
    <row r="28" spans="1:16" x14ac:dyDescent="0.25">
      <c r="A28" s="23">
        <v>6</v>
      </c>
      <c r="B28" s="45">
        <f>IF(N(C28)=0,"",IF(ISNUMBER(MATCH(C28,C$24:C27,)),INDEX(B$24:B27,MATCH(C28,C$24:C27,)),MAX(B$24:B27)+1))</f>
        <v>5</v>
      </c>
      <c r="C28" s="8">
        <v>80</v>
      </c>
      <c r="D28" s="9">
        <v>0</v>
      </c>
      <c r="E28" s="35">
        <f t="shared" si="3"/>
        <v>0</v>
      </c>
      <c r="F28" s="35">
        <f t="shared" si="4"/>
        <v>0</v>
      </c>
      <c r="H28" s="26"/>
      <c r="I28" s="27"/>
      <c r="J28" s="21"/>
      <c r="K28"/>
      <c r="L28"/>
      <c r="M28"/>
      <c r="N28"/>
      <c r="O28"/>
      <c r="P28" s="21"/>
    </row>
    <row r="29" spans="1:16" x14ac:dyDescent="0.25">
      <c r="A29" s="23">
        <v>7</v>
      </c>
      <c r="B29" s="45">
        <f>IF(N(C29)=0,"",IF(ISNUMBER(MATCH(C29,C$24:C28,)),INDEX(B$24:B28,MATCH(C29,C$24:C28,)),MAX(B$24:B28)+1))</f>
        <v>6</v>
      </c>
      <c r="C29" s="8">
        <v>85</v>
      </c>
      <c r="D29" s="9">
        <v>0</v>
      </c>
      <c r="E29" s="35">
        <f t="shared" si="3"/>
        <v>0</v>
      </c>
      <c r="F29" s="35">
        <f t="shared" si="4"/>
        <v>0</v>
      </c>
      <c r="H29" s="26"/>
      <c r="I29" s="27"/>
      <c r="J29" s="21"/>
      <c r="K29"/>
      <c r="L29"/>
      <c r="M29"/>
      <c r="N29"/>
      <c r="O29"/>
      <c r="P29" s="21"/>
    </row>
    <row r="30" spans="1:16" x14ac:dyDescent="0.25">
      <c r="A30" s="23">
        <v>8</v>
      </c>
      <c r="B30" s="45">
        <f>IF(N(C30)=0,"",IF(ISNUMBER(MATCH(C30,C$24:C29,)),INDEX(B$24:B29,MATCH(C30,C$24:C29,)),MAX(B$24:B29)+1))</f>
        <v>7</v>
      </c>
      <c r="C30" s="8">
        <v>90</v>
      </c>
      <c r="D30" s="9">
        <v>0</v>
      </c>
      <c r="E30" s="35">
        <f t="shared" si="3"/>
        <v>0</v>
      </c>
      <c r="F30" s="35">
        <f t="shared" si="4"/>
        <v>0</v>
      </c>
      <c r="H30" s="26"/>
      <c r="I30" s="27"/>
      <c r="J30" s="21"/>
      <c r="K30"/>
      <c r="L30"/>
      <c r="M30"/>
      <c r="N30"/>
      <c r="O30"/>
      <c r="P30" s="21"/>
    </row>
    <row r="31" spans="1:16" x14ac:dyDescent="0.25">
      <c r="A31" s="23">
        <v>16</v>
      </c>
      <c r="B31" s="45">
        <f>IF(N(C31)=0,"",IF(ISNUMBER(MATCH(C31,C$24:C30,)),INDEX(B$24:B30,MATCH(C31,C$24:C30,)),MAX(B$24:B30)+1))</f>
        <v>8</v>
      </c>
      <c r="C31" s="8">
        <v>150</v>
      </c>
      <c r="D31" s="9">
        <v>0</v>
      </c>
      <c r="E31" s="35">
        <f t="shared" si="3"/>
        <v>0</v>
      </c>
      <c r="F31" s="35">
        <f t="shared" si="4"/>
        <v>0</v>
      </c>
      <c r="H31" s="26"/>
      <c r="I31" s="27"/>
      <c r="J31" s="21"/>
      <c r="K31"/>
      <c r="L31"/>
      <c r="M31"/>
      <c r="N31"/>
      <c r="O31"/>
      <c r="P31" s="21"/>
    </row>
    <row r="32" spans="1:16" x14ac:dyDescent="0.25">
      <c r="A32" s="23">
        <v>17</v>
      </c>
      <c r="B32" s="45">
        <f>IF(N(C32)=0,"",IF(ISNUMBER(MATCH(C32,C$24:C31,)),INDEX(B$24:B31,MATCH(C32,C$24:C31,)),MAX(B$24:B31)+1))</f>
        <v>9</v>
      </c>
      <c r="C32" s="8">
        <v>155</v>
      </c>
      <c r="D32" s="9">
        <v>0</v>
      </c>
      <c r="E32" s="35">
        <f t="shared" si="3"/>
        <v>0</v>
      </c>
      <c r="F32" s="35">
        <f t="shared" si="4"/>
        <v>0</v>
      </c>
      <c r="H32" s="26"/>
      <c r="I32" s="27"/>
      <c r="J32" s="21"/>
      <c r="K32"/>
      <c r="L32"/>
      <c r="M32"/>
      <c r="N32"/>
      <c r="O32"/>
      <c r="P32" s="21"/>
    </row>
    <row r="33" spans="1:16" x14ac:dyDescent="0.25">
      <c r="A33" s="23">
        <v>18</v>
      </c>
      <c r="B33" s="45">
        <f>IF(N(C33)=0,"",IF(ISNUMBER(MATCH(C33,C$24:C32,)),INDEX(B$24:B32,MATCH(C33,C$24:C32,)),MAX(B$24:B32)+1))</f>
        <v>10</v>
      </c>
      <c r="C33" s="8">
        <v>160</v>
      </c>
      <c r="D33" s="9">
        <v>0</v>
      </c>
      <c r="E33" s="35">
        <f t="shared" si="3"/>
        <v>0</v>
      </c>
      <c r="F33" s="35">
        <f t="shared" si="4"/>
        <v>0</v>
      </c>
      <c r="H33" s="26"/>
      <c r="I33" s="27"/>
      <c r="J33" s="21"/>
      <c r="K33"/>
      <c r="L33"/>
      <c r="M33"/>
      <c r="N33"/>
      <c r="O33"/>
      <c r="P33" s="21"/>
    </row>
    <row r="34" spans="1:16" x14ac:dyDescent="0.25">
      <c r="A34" s="23">
        <v>19</v>
      </c>
      <c r="B34" s="45">
        <f>IF(N(C34)=0,"",IF(ISNUMBER(MATCH(C34,C$24:C33,)),INDEX(B$24:B33,MATCH(C34,C$24:C33,)),MAX(B$24:B33)+1))</f>
        <v>11</v>
      </c>
      <c r="C34" s="8">
        <v>165</v>
      </c>
      <c r="D34" s="9">
        <v>9</v>
      </c>
      <c r="E34" s="35">
        <f t="shared" si="3"/>
        <v>9</v>
      </c>
      <c r="F34" s="35">
        <f t="shared" si="4"/>
        <v>0</v>
      </c>
      <c r="H34" s="26"/>
      <c r="I34" s="27"/>
      <c r="J34" s="21"/>
      <c r="K34"/>
      <c r="L34"/>
      <c r="M34"/>
      <c r="N34"/>
      <c r="O34"/>
      <c r="P34" s="21"/>
    </row>
    <row r="35" spans="1:16" x14ac:dyDescent="0.25">
      <c r="A35" s="23">
        <v>20</v>
      </c>
      <c r="B35" s="45">
        <f>IF(N(C35)=0,"",IF(ISNUMBER(MATCH(C35,C$24:C34,)),INDEX(B$24:B34,MATCH(C35,C$24:C34,)),MAX(B$24:B34)+1))</f>
        <v>12</v>
      </c>
      <c r="C35" s="8">
        <v>170</v>
      </c>
      <c r="D35" s="9">
        <v>0</v>
      </c>
      <c r="E35" s="35">
        <f t="shared" si="3"/>
        <v>0</v>
      </c>
      <c r="F35" s="35">
        <f t="shared" si="4"/>
        <v>0</v>
      </c>
      <c r="H35" s="26"/>
      <c r="I35" s="27"/>
      <c r="J35" s="21"/>
      <c r="K35"/>
      <c r="L35"/>
      <c r="M35"/>
      <c r="N35"/>
      <c r="O35"/>
      <c r="P35" s="21"/>
    </row>
    <row r="36" spans="1:16" x14ac:dyDescent="0.25">
      <c r="A36" s="23">
        <v>21</v>
      </c>
      <c r="B36" s="45">
        <f>IF(N(C36)=0,"",IF(ISNUMBER(MATCH(C36,C$24:C35,)),INDEX(B$24:B35,MATCH(C36,C$24:C35,)),MAX(B$24:B35)+1))</f>
        <v>13</v>
      </c>
      <c r="C36" s="8">
        <v>175</v>
      </c>
      <c r="D36" s="9">
        <v>0</v>
      </c>
      <c r="E36" s="35">
        <f t="shared" si="3"/>
        <v>0</v>
      </c>
      <c r="F36" s="35">
        <f t="shared" si="4"/>
        <v>0</v>
      </c>
      <c r="H36" s="26"/>
      <c r="I36" s="27"/>
      <c r="J36" s="21"/>
      <c r="K36"/>
      <c r="L36"/>
      <c r="M36"/>
      <c r="N36"/>
      <c r="O36"/>
      <c r="P36" s="21"/>
    </row>
    <row r="37" spans="1:16" x14ac:dyDescent="0.25">
      <c r="A37" s="23">
        <v>22</v>
      </c>
      <c r="B37" s="45">
        <f>IF(N(C37)=0,"",IF(ISNUMBER(MATCH(C37,C$24:C36,)),INDEX(B$24:B36,MATCH(C37,C$24:C36,)),MAX(B$24:B36)+1))</f>
        <v>14</v>
      </c>
      <c r="C37" s="8">
        <v>235</v>
      </c>
      <c r="D37" s="9">
        <v>0</v>
      </c>
      <c r="E37" s="35">
        <f t="shared" si="3"/>
        <v>0</v>
      </c>
      <c r="F37" s="35">
        <f t="shared" si="4"/>
        <v>0</v>
      </c>
      <c r="H37" s="26"/>
      <c r="I37" s="27"/>
      <c r="J37" s="21"/>
      <c r="K37"/>
      <c r="L37"/>
      <c r="M37"/>
      <c r="N37"/>
      <c r="O37"/>
      <c r="P37" s="21"/>
    </row>
    <row r="38" spans="1:16" x14ac:dyDescent="0.25">
      <c r="A38" s="23">
        <v>23</v>
      </c>
      <c r="B38" s="45">
        <f>IF(N(C38)=0,"",IF(ISNUMBER(MATCH(C38,C$24:C37,)),INDEX(B$24:B37,MATCH(C38,C$24:C37,)),MAX(B$24:B37)+1))</f>
        <v>15</v>
      </c>
      <c r="C38" s="49">
        <v>240</v>
      </c>
      <c r="D38" s="50">
        <v>3</v>
      </c>
      <c r="E38" s="35">
        <f t="shared" si="3"/>
        <v>3</v>
      </c>
      <c r="F38" s="35">
        <f t="shared" si="4"/>
        <v>0</v>
      </c>
      <c r="H38" s="51"/>
      <c r="I38" s="52"/>
      <c r="J38" s="21"/>
      <c r="K38"/>
      <c r="L38"/>
      <c r="M38"/>
      <c r="N38"/>
      <c r="O38"/>
      <c r="P38" s="21"/>
    </row>
    <row r="39" spans="1:16" x14ac:dyDescent="0.25">
      <c r="A39" s="23">
        <v>24</v>
      </c>
      <c r="B39" s="45" t="str">
        <f>IF(N(C39)=0,"",IF(ISNUMBER(MATCH(C39,C$24:C38,)),INDEX(B$24:B38,MATCH(C39,C$24:C38,)),MAX(B$24:B38)+1))</f>
        <v/>
      </c>
      <c r="C39" s="49"/>
      <c r="D39" s="50"/>
      <c r="E39" s="35" t="str">
        <f t="shared" si="3"/>
        <v/>
      </c>
      <c r="F39" s="35" t="str">
        <f t="shared" si="4"/>
        <v/>
      </c>
      <c r="H39" s="51"/>
      <c r="I39" s="52"/>
      <c r="J39" s="21"/>
      <c r="K39"/>
      <c r="L39"/>
      <c r="M39"/>
      <c r="N39"/>
      <c r="O39"/>
      <c r="P39" s="21"/>
    </row>
    <row r="40" spans="1:16" x14ac:dyDescent="0.25">
      <c r="A40" s="23">
        <v>25</v>
      </c>
      <c r="B40" s="45" t="str">
        <f>IF(N(C40)=0,"",IF(ISNUMBER(MATCH(C40,C$24:C39,)),INDEX(B$24:B39,MATCH(C40,C$24:C39,)),MAX(B$24:B39)+1))</f>
        <v/>
      </c>
      <c r="C40" s="49"/>
      <c r="D40" s="50"/>
      <c r="E40" s="35" t="str">
        <f t="shared" si="3"/>
        <v/>
      </c>
      <c r="F40" s="35" t="str">
        <f t="shared" si="4"/>
        <v/>
      </c>
      <c r="H40" s="51"/>
      <c r="I40" s="52"/>
      <c r="J40" s="21"/>
      <c r="K40"/>
      <c r="L40"/>
      <c r="M40"/>
      <c r="N40"/>
      <c r="O40"/>
      <c r="P40" s="21"/>
    </row>
    <row r="41" spans="1:16" x14ac:dyDescent="0.25">
      <c r="A41" s="23">
        <v>26</v>
      </c>
      <c r="B41" s="45" t="str">
        <f>IF(N(C41)=0,"",IF(ISNUMBER(MATCH(C41,C$24:C40,)),INDEX(B$24:B40,MATCH(C41,C$24:C40,)),MAX(B$24:B40)+1))</f>
        <v/>
      </c>
      <c r="C41" s="49"/>
      <c r="D41" s="50"/>
      <c r="E41" s="35" t="str">
        <f t="shared" si="3"/>
        <v/>
      </c>
      <c r="F41" s="35" t="str">
        <f t="shared" si="4"/>
        <v/>
      </c>
      <c r="H41" s="51"/>
      <c r="I41" s="52"/>
      <c r="J41" s="21"/>
      <c r="K41"/>
      <c r="L41"/>
      <c r="M41"/>
      <c r="N41"/>
      <c r="O41"/>
      <c r="P41" s="21"/>
    </row>
    <row r="42" spans="1:16" x14ac:dyDescent="0.25">
      <c r="A42" s="23">
        <v>27</v>
      </c>
      <c r="B42" s="45" t="str">
        <f>IF(N(C42)=0,"",IF(ISNUMBER(MATCH(C42,C$24:C41,)),INDEX(B$24:B41,MATCH(C42,C$24:C41,)),MAX(B$24:B41)+1))</f>
        <v/>
      </c>
      <c r="C42" s="49"/>
      <c r="D42" s="50"/>
      <c r="E42" s="35" t="str">
        <f t="shared" si="3"/>
        <v/>
      </c>
      <c r="F42" s="35" t="str">
        <f t="shared" si="4"/>
        <v/>
      </c>
      <c r="H42" s="51"/>
      <c r="I42" s="52"/>
      <c r="J42" s="21"/>
      <c r="K42"/>
      <c r="L42"/>
      <c r="M42"/>
      <c r="N42"/>
      <c r="O42"/>
      <c r="P42" s="21"/>
    </row>
    <row r="43" spans="1:16" x14ac:dyDescent="0.25">
      <c r="A43" s="23">
        <v>28</v>
      </c>
      <c r="B43" s="45" t="str">
        <f>IF(N(C43)=0,"",IF(ISNUMBER(MATCH(C43,C$24:C42,)),INDEX(B$24:B42,MATCH(C43,C$24:C42,)),MAX(B$24:B42)+1))</f>
        <v/>
      </c>
      <c r="C43" s="49"/>
      <c r="D43" s="50"/>
      <c r="E43" s="35" t="str">
        <f t="shared" si="3"/>
        <v/>
      </c>
      <c r="F43" s="35" t="str">
        <f t="shared" si="4"/>
        <v/>
      </c>
      <c r="H43" s="51"/>
      <c r="I43" s="52"/>
      <c r="J43" s="21"/>
      <c r="K43"/>
      <c r="L43"/>
      <c r="M43"/>
      <c r="N43"/>
      <c r="O43"/>
      <c r="P43" s="21"/>
    </row>
    <row r="44" spans="1:16" x14ac:dyDescent="0.25">
      <c r="A44" s="23">
        <v>29</v>
      </c>
      <c r="B44" s="45" t="str">
        <f>IF(N(C44)=0,"",IF(ISNUMBER(MATCH(C44,C$24:C43,)),INDEX(B$24:B43,MATCH(C44,C$24:C43,)),MAX(B$24:B43)+1))</f>
        <v/>
      </c>
      <c r="C44" s="49"/>
      <c r="D44" s="50"/>
      <c r="E44" s="35" t="str">
        <f t="shared" si="3"/>
        <v/>
      </c>
      <c r="F44" s="35" t="str">
        <f t="shared" si="4"/>
        <v/>
      </c>
      <c r="H44" s="51"/>
      <c r="I44" s="52"/>
      <c r="J44" s="21"/>
      <c r="K44"/>
      <c r="L44"/>
      <c r="M44"/>
      <c r="N44"/>
      <c r="O44"/>
      <c r="P44" s="21"/>
    </row>
    <row r="45" spans="1:16" x14ac:dyDescent="0.25">
      <c r="A45" s="23">
        <v>30</v>
      </c>
      <c r="B45" s="45" t="str">
        <f>IF(N(C45)=0,"",IF(ISNUMBER(MATCH(C45,C$24:C44,)),INDEX(B$24:B44,MATCH(C45,C$24:C44,)),MAX(B$24:B44)+1))</f>
        <v/>
      </c>
      <c r="C45" s="49"/>
      <c r="D45" s="50"/>
      <c r="E45" s="35" t="str">
        <f t="shared" si="3"/>
        <v/>
      </c>
      <c r="F45" s="35" t="str">
        <f t="shared" si="4"/>
        <v/>
      </c>
      <c r="H45" s="51"/>
      <c r="I45" s="52"/>
      <c r="J45" s="21"/>
      <c r="K45"/>
      <c r="L45"/>
      <c r="M45"/>
      <c r="N45"/>
      <c r="O45"/>
      <c r="P45" s="21"/>
    </row>
    <row r="46" spans="1:16" x14ac:dyDescent="0.25">
      <c r="A46" s="23">
        <v>31</v>
      </c>
      <c r="B46" s="45" t="str">
        <f>IF(N(C46)=0,"",IF(ISNUMBER(MATCH(C46,C$24:C45,)),INDEX(B$24:B45,MATCH(C46,C$24:C45,)),MAX(B$24:B45)+1))</f>
        <v/>
      </c>
      <c r="C46" s="49"/>
      <c r="D46" s="50"/>
      <c r="E46" s="35" t="str">
        <f t="shared" si="3"/>
        <v/>
      </c>
      <c r="F46" s="35" t="str">
        <f t="shared" si="4"/>
        <v/>
      </c>
      <c r="H46" s="51"/>
      <c r="I46" s="52"/>
      <c r="J46" s="21"/>
      <c r="K46"/>
      <c r="L46"/>
      <c r="M46"/>
      <c r="N46"/>
      <c r="O46"/>
      <c r="P46" s="21"/>
    </row>
    <row r="47" spans="1:16" x14ac:dyDescent="0.25">
      <c r="A47" s="23">
        <v>32</v>
      </c>
      <c r="B47" s="45" t="str">
        <f>IF(N(C47)=0,"",IF(ISNUMBER(MATCH(C47,C$24:C46,)),INDEX(B$24:B46,MATCH(C47,C$24:C46,)),MAX(B$24:B46)+1))</f>
        <v/>
      </c>
      <c r="C47" s="49"/>
      <c r="D47" s="50"/>
      <c r="E47" s="35" t="str">
        <f t="shared" si="3"/>
        <v/>
      </c>
      <c r="F47" s="35" t="str">
        <f t="shared" si="4"/>
        <v/>
      </c>
      <c r="H47" s="51"/>
      <c r="I47" s="52"/>
      <c r="J47" s="21"/>
      <c r="K47"/>
      <c r="L47"/>
      <c r="M47"/>
      <c r="N47"/>
      <c r="O47"/>
      <c r="P47" s="21"/>
    </row>
    <row r="48" spans="1:16" x14ac:dyDescent="0.25">
      <c r="A48" s="23">
        <v>33</v>
      </c>
      <c r="B48" s="45" t="str">
        <f>IF(N(C48)=0,"",IF(ISNUMBER(MATCH(C48,C$24:C47,)),INDEX(B$24:B47,MATCH(C48,C$24:C47,)),MAX(B$24:B47)+1))</f>
        <v/>
      </c>
      <c r="C48" s="49"/>
      <c r="D48" s="50"/>
      <c r="E48" s="35" t="str">
        <f t="shared" si="3"/>
        <v/>
      </c>
      <c r="F48" s="35" t="str">
        <f t="shared" si="4"/>
        <v/>
      </c>
      <c r="H48" s="51"/>
      <c r="I48" s="52"/>
      <c r="J48" s="21"/>
      <c r="K48"/>
      <c r="L48"/>
      <c r="M48"/>
      <c r="N48"/>
      <c r="O48"/>
      <c r="P48" s="21"/>
    </row>
    <row r="49" spans="1:16" x14ac:dyDescent="0.25">
      <c r="A49" s="23">
        <v>34</v>
      </c>
      <c r="B49" s="45" t="str">
        <f>IF(N(C49)=0,"",IF(ISNUMBER(MATCH(C49,C$24:C48,)),INDEX(B$24:B48,MATCH(C49,C$24:C48,)),MAX(B$24:B48)+1))</f>
        <v/>
      </c>
      <c r="C49" s="49"/>
      <c r="D49" s="50"/>
      <c r="E49" s="35" t="str">
        <f t="shared" si="3"/>
        <v/>
      </c>
      <c r="F49" s="35" t="str">
        <f t="shared" si="4"/>
        <v/>
      </c>
      <c r="H49" s="51"/>
      <c r="I49" s="52"/>
      <c r="J49" s="21"/>
      <c r="K49"/>
      <c r="L49"/>
      <c r="M49"/>
      <c r="N49"/>
      <c r="O49"/>
      <c r="P49" s="21"/>
    </row>
    <row r="50" spans="1:16" x14ac:dyDescent="0.25">
      <c r="A50" s="23">
        <v>35</v>
      </c>
      <c r="B50" s="45" t="str">
        <f>IF(N(C50)=0,"",IF(ISNUMBER(MATCH(C50,C$24:C49,)),INDEX(B$24:B49,MATCH(C50,C$24:C49,)),MAX(B$24:B49)+1))</f>
        <v/>
      </c>
      <c r="C50" s="49"/>
      <c r="D50" s="50"/>
      <c r="E50" s="35" t="str">
        <f t="shared" si="3"/>
        <v/>
      </c>
      <c r="F50" s="35" t="str">
        <f t="shared" si="4"/>
        <v/>
      </c>
      <c r="H50" s="51"/>
      <c r="I50" s="52"/>
      <c r="J50" s="21"/>
      <c r="K50"/>
      <c r="L50"/>
      <c r="M50"/>
      <c r="N50"/>
      <c r="O50"/>
      <c r="P50" s="21"/>
    </row>
    <row r="51" spans="1:16" x14ac:dyDescent="0.25">
      <c r="A51" s="23">
        <v>36</v>
      </c>
      <c r="B51" s="45" t="str">
        <f>IF(N(C51)=0,"",IF(ISNUMBER(MATCH(C51,C$24:C50,)),INDEX(B$24:B50,MATCH(C51,C$24:C50,)),MAX(B$24:B50)+1))</f>
        <v/>
      </c>
      <c r="C51" s="49"/>
      <c r="D51" s="50"/>
      <c r="E51" s="35" t="str">
        <f t="shared" si="3"/>
        <v/>
      </c>
      <c r="F51" s="35" t="str">
        <f t="shared" si="4"/>
        <v/>
      </c>
      <c r="H51" s="51"/>
      <c r="I51" s="52"/>
      <c r="J51" s="21"/>
      <c r="K51"/>
      <c r="L51"/>
      <c r="M51"/>
      <c r="N51"/>
      <c r="O51"/>
      <c r="P51" s="21"/>
    </row>
    <row r="52" spans="1:16" x14ac:dyDescent="0.25">
      <c r="A52" s="23">
        <v>37</v>
      </c>
      <c r="B52" s="45" t="str">
        <f>IF(N(C52)=0,"",IF(ISNUMBER(MATCH(C52,C$24:C51,)),INDEX(B$24:B51,MATCH(C52,C$24:C51,)),MAX(B$24:B51)+1))</f>
        <v/>
      </c>
      <c r="C52" s="49"/>
      <c r="D52" s="50"/>
      <c r="E52" s="35" t="str">
        <f t="shared" si="3"/>
        <v/>
      </c>
      <c r="F52" s="35" t="str">
        <f t="shared" si="4"/>
        <v/>
      </c>
      <c r="H52" s="51"/>
      <c r="I52" s="52"/>
      <c r="J52" s="21"/>
      <c r="K52"/>
      <c r="L52"/>
      <c r="M52"/>
      <c r="N52"/>
      <c r="O52"/>
      <c r="P52" s="21"/>
    </row>
    <row r="53" spans="1:16" x14ac:dyDescent="0.25">
      <c r="A53" s="23">
        <v>38</v>
      </c>
      <c r="B53" s="45" t="str">
        <f>IF(N(C53)=0,"",IF(ISNUMBER(MATCH(C53,C$24:C52,)),INDEX(B$24:B52,MATCH(C53,C$24:C52,)),MAX(B$24:B52)+1))</f>
        <v/>
      </c>
      <c r="C53" s="49"/>
      <c r="D53" s="50"/>
      <c r="E53" s="35" t="str">
        <f t="shared" si="3"/>
        <v/>
      </c>
      <c r="F53" s="35" t="str">
        <f t="shared" si="4"/>
        <v/>
      </c>
      <c r="H53" s="51"/>
      <c r="I53" s="52"/>
      <c r="J53" s="21"/>
      <c r="K53"/>
      <c r="L53"/>
      <c r="M53"/>
      <c r="N53"/>
      <c r="O53"/>
      <c r="P53" s="21"/>
    </row>
    <row r="54" spans="1:16" x14ac:dyDescent="0.25">
      <c r="A54" s="23">
        <v>39</v>
      </c>
      <c r="B54" s="45" t="str">
        <f>IF(N(C54)=0,"",IF(ISNUMBER(MATCH(C54,C$24:C53,)),INDEX(B$24:B53,MATCH(C54,C$24:C53,)),MAX(B$24:B53)+1))</f>
        <v/>
      </c>
      <c r="C54" s="49"/>
      <c r="D54" s="50"/>
      <c r="E54" s="35" t="str">
        <f t="shared" si="3"/>
        <v/>
      </c>
      <c r="F54" s="35" t="str">
        <f t="shared" si="4"/>
        <v/>
      </c>
      <c r="H54" s="51"/>
      <c r="I54" s="52"/>
      <c r="J54" s="21"/>
      <c r="K54"/>
      <c r="L54"/>
      <c r="M54"/>
      <c r="N54"/>
      <c r="O54"/>
      <c r="P54" s="21"/>
    </row>
    <row r="55" spans="1:16" x14ac:dyDescent="0.25">
      <c r="A55" s="23">
        <v>40</v>
      </c>
      <c r="B55" s="45" t="str">
        <f>IF(N(C55)=0,"",IF(ISNUMBER(MATCH(C55,C$24:C54,)),INDEX(B$24:B54,MATCH(C55,C$24:C54,)),MAX(B$24:B54)+1))</f>
        <v/>
      </c>
      <c r="C55" s="49"/>
      <c r="D55" s="50"/>
      <c r="E55" s="35" t="str">
        <f t="shared" si="3"/>
        <v/>
      </c>
      <c r="F55" s="35" t="str">
        <f t="shared" si="4"/>
        <v/>
      </c>
      <c r="H55" s="51"/>
      <c r="I55" s="52"/>
      <c r="J55" s="21"/>
      <c r="K55"/>
      <c r="L55"/>
      <c r="M55"/>
      <c r="N55"/>
      <c r="O55"/>
      <c r="P55" s="21"/>
    </row>
    <row r="56" spans="1:16" x14ac:dyDescent="0.25">
      <c r="A56" s="23">
        <v>41</v>
      </c>
      <c r="B56" s="45" t="str">
        <f>IF(N(C56)=0,"",IF(ISNUMBER(MATCH(C56,C$24:C55,)),INDEX(B$24:B55,MATCH(C56,C$24:C55,)),MAX(B$24:B55)+1))</f>
        <v/>
      </c>
      <c r="C56" s="49"/>
      <c r="D56" s="50"/>
      <c r="E56" s="35" t="str">
        <f t="shared" si="3"/>
        <v/>
      </c>
      <c r="F56" s="35" t="str">
        <f t="shared" si="4"/>
        <v/>
      </c>
      <c r="H56" s="51"/>
      <c r="I56" s="52"/>
      <c r="J56" s="21"/>
      <c r="K56"/>
      <c r="L56"/>
      <c r="M56"/>
      <c r="N56"/>
      <c r="O56"/>
      <c r="P56" s="21"/>
    </row>
    <row r="57" spans="1:16" x14ac:dyDescent="0.25">
      <c r="A57" s="23">
        <v>42</v>
      </c>
      <c r="B57" s="45" t="str">
        <f>IF(N(C57)=0,"",IF(ISNUMBER(MATCH(C57,C$24:C56,)),INDEX(B$24:B56,MATCH(C57,C$24:C56,)),MAX(B$24:B56)+1))</f>
        <v/>
      </c>
      <c r="C57" s="49"/>
      <c r="D57" s="50"/>
      <c r="E57" s="35" t="str">
        <f t="shared" si="3"/>
        <v/>
      </c>
      <c r="F57" s="35" t="str">
        <f t="shared" si="4"/>
        <v/>
      </c>
      <c r="H57" s="51"/>
      <c r="I57" s="52"/>
      <c r="J57" s="21"/>
      <c r="K57"/>
      <c r="L57"/>
      <c r="M57"/>
      <c r="N57"/>
      <c r="O57"/>
      <c r="P57" s="21"/>
    </row>
    <row r="58" spans="1:16" x14ac:dyDescent="0.25">
      <c r="A58" s="23">
        <v>43</v>
      </c>
      <c r="B58" s="45" t="str">
        <f>IF(N(C58)=0,"",IF(ISNUMBER(MATCH(C58,C$24:C57,)),INDEX(B$24:B57,MATCH(C58,C$24:C57,)),MAX(B$24:B57)+1))</f>
        <v/>
      </c>
      <c r="C58" s="49"/>
      <c r="D58" s="50"/>
      <c r="E58" s="35" t="str">
        <f t="shared" si="3"/>
        <v/>
      </c>
      <c r="F58" s="35" t="str">
        <f t="shared" si="4"/>
        <v/>
      </c>
      <c r="H58" s="51"/>
      <c r="I58" s="52"/>
      <c r="J58" s="21"/>
      <c r="K58"/>
      <c r="L58"/>
      <c r="M58"/>
      <c r="N58"/>
      <c r="O58"/>
      <c r="P58" s="21"/>
    </row>
    <row r="59" spans="1:16" x14ac:dyDescent="0.25">
      <c r="A59" s="23">
        <v>44</v>
      </c>
      <c r="B59" s="45" t="str">
        <f>IF(N(C59)=0,"",IF(ISNUMBER(MATCH(C59,C$24:C58,)),INDEX(B$24:B58,MATCH(C59,C$24:C58,)),MAX(B$24:B58)+1))</f>
        <v/>
      </c>
      <c r="C59" s="49"/>
      <c r="D59" s="50"/>
      <c r="E59" s="35" t="str">
        <f t="shared" si="3"/>
        <v/>
      </c>
      <c r="F59" s="35" t="str">
        <f t="shared" si="4"/>
        <v/>
      </c>
      <c r="H59" s="51"/>
      <c r="I59" s="52"/>
      <c r="J59" s="21"/>
      <c r="K59"/>
      <c r="L59"/>
      <c r="M59"/>
      <c r="N59"/>
      <c r="O59"/>
      <c r="P59" s="21"/>
    </row>
    <row r="60" spans="1:16" x14ac:dyDescent="0.25">
      <c r="A60" s="23">
        <v>45</v>
      </c>
      <c r="B60" s="45" t="str">
        <f>IF(N(C60)=0,"",IF(ISNUMBER(MATCH(C60,C$24:C59,)),INDEX(B$24:B59,MATCH(C60,C$24:C59,)),MAX(B$24:B59)+1))</f>
        <v/>
      </c>
      <c r="C60" s="49"/>
      <c r="D60" s="50"/>
      <c r="E60" s="35" t="str">
        <f t="shared" si="3"/>
        <v/>
      </c>
      <c r="F60" s="35" t="str">
        <f t="shared" si="4"/>
        <v/>
      </c>
      <c r="H60" s="51"/>
      <c r="I60" s="52"/>
      <c r="J60" s="21"/>
      <c r="K60"/>
      <c r="L60"/>
      <c r="M60"/>
      <c r="N60"/>
      <c r="O60"/>
      <c r="P60" s="21"/>
    </row>
    <row r="61" spans="1:16" x14ac:dyDescent="0.25">
      <c r="A61" s="23">
        <v>46</v>
      </c>
      <c r="B61" s="45" t="str">
        <f>IF(N(C61)=0,"",IF(ISNUMBER(MATCH(C61,C$24:C60,)),INDEX(B$24:B60,MATCH(C61,C$24:C60,)),MAX(B$24:B60)+1))</f>
        <v/>
      </c>
      <c r="C61" s="49"/>
      <c r="D61" s="50"/>
      <c r="E61" s="35" t="str">
        <f t="shared" si="3"/>
        <v/>
      </c>
      <c r="F61" s="35" t="str">
        <f t="shared" si="4"/>
        <v/>
      </c>
      <c r="H61" s="51"/>
      <c r="I61" s="52"/>
      <c r="J61" s="21"/>
      <c r="K61"/>
      <c r="L61"/>
      <c r="M61"/>
      <c r="N61"/>
      <c r="O61"/>
      <c r="P61" s="21"/>
    </row>
    <row r="62" spans="1:16" x14ac:dyDescent="0.25">
      <c r="A62" s="23">
        <v>47</v>
      </c>
      <c r="B62" s="45" t="str">
        <f>IF(N(C62)=0,"",IF(ISNUMBER(MATCH(C62,C$24:C61,)),INDEX(B$24:B61,MATCH(C62,C$24:C61,)),MAX(B$24:B61)+1))</f>
        <v/>
      </c>
      <c r="C62" s="49"/>
      <c r="D62" s="50"/>
      <c r="E62" s="35" t="str">
        <f t="shared" si="3"/>
        <v/>
      </c>
      <c r="F62" s="35" t="str">
        <f t="shared" si="4"/>
        <v/>
      </c>
      <c r="H62" s="51"/>
      <c r="I62" s="52"/>
      <c r="J62" s="21"/>
      <c r="K62"/>
      <c r="L62"/>
      <c r="M62"/>
      <c r="N62"/>
      <c r="O62"/>
      <c r="P62" s="21"/>
    </row>
    <row r="63" spans="1:16" x14ac:dyDescent="0.25">
      <c r="A63" s="23">
        <v>48</v>
      </c>
      <c r="B63" s="45" t="str">
        <f>IF(N(C63)=0,"",IF(ISNUMBER(MATCH(C63,C$24:C62,)),INDEX(B$24:B62,MATCH(C63,C$24:C62,)),MAX(B$24:B62)+1))</f>
        <v/>
      </c>
      <c r="C63" s="49"/>
      <c r="D63" s="50"/>
      <c r="E63" s="35" t="str">
        <f t="shared" si="3"/>
        <v/>
      </c>
      <c r="F63" s="35" t="str">
        <f t="shared" si="4"/>
        <v/>
      </c>
      <c r="H63" s="51"/>
      <c r="I63" s="52"/>
      <c r="J63" s="21"/>
      <c r="K63"/>
      <c r="L63"/>
      <c r="M63"/>
      <c r="N63"/>
      <c r="O63"/>
      <c r="P63" s="21"/>
    </row>
    <row r="64" spans="1:16" x14ac:dyDescent="0.25">
      <c r="A64" s="23">
        <v>49</v>
      </c>
      <c r="B64" s="45" t="str">
        <f>IF(N(C64)=0,"",IF(ISNUMBER(MATCH(C64,C$24:C63,)),INDEX(B$24:B63,MATCH(C64,C$24:C63,)),MAX(B$24:B63)+1))</f>
        <v/>
      </c>
      <c r="C64" s="49"/>
      <c r="D64" s="50"/>
      <c r="E64" s="35" t="str">
        <f t="shared" si="3"/>
        <v/>
      </c>
      <c r="F64" s="35" t="str">
        <f t="shared" si="4"/>
        <v/>
      </c>
      <c r="H64" s="51"/>
      <c r="I64" s="52"/>
      <c r="J64" s="21"/>
      <c r="K64"/>
      <c r="L64"/>
      <c r="M64"/>
      <c r="N64"/>
      <c r="O64"/>
      <c r="P64" s="21"/>
    </row>
    <row r="65" spans="1:16" x14ac:dyDescent="0.25">
      <c r="A65" s="23">
        <v>50</v>
      </c>
      <c r="B65" s="45" t="str">
        <f>IF(N(C65)=0,"",IF(ISNUMBER(MATCH(C65,C$24:C64,)),INDEX(B$24:B64,MATCH(C65,C$24:C64,)),MAX(B$24:B64)+1))</f>
        <v/>
      </c>
      <c r="C65" s="49"/>
      <c r="D65" s="50"/>
      <c r="E65" s="35" t="str">
        <f t="shared" si="3"/>
        <v/>
      </c>
      <c r="F65" s="35" t="str">
        <f t="shared" si="4"/>
        <v/>
      </c>
      <c r="H65" s="51"/>
      <c r="I65" s="52"/>
      <c r="J65" s="21"/>
      <c r="K65"/>
      <c r="L65"/>
      <c r="M65"/>
      <c r="N65"/>
      <c r="O65"/>
      <c r="P65" s="21"/>
    </row>
    <row r="66" spans="1:16" x14ac:dyDescent="0.25">
      <c r="A66" s="23">
        <v>51</v>
      </c>
      <c r="B66" s="45" t="str">
        <f>IF(N(C66)=0,"",IF(ISNUMBER(MATCH(C66,C$24:C65,)),INDEX(B$24:B65,MATCH(C66,C$24:C65,)),MAX(B$24:B65)+1))</f>
        <v/>
      </c>
      <c r="C66" s="49"/>
      <c r="D66" s="50"/>
      <c r="E66" s="35" t="str">
        <f t="shared" si="3"/>
        <v/>
      </c>
      <c r="F66" s="35" t="str">
        <f t="shared" si="4"/>
        <v/>
      </c>
      <c r="H66" s="51"/>
      <c r="I66" s="52"/>
      <c r="J66" s="21"/>
      <c r="K66"/>
      <c r="L66"/>
      <c r="M66"/>
      <c r="N66"/>
      <c r="O66"/>
      <c r="P66" s="21"/>
    </row>
    <row r="67" spans="1:16" x14ac:dyDescent="0.25">
      <c r="A67" s="23">
        <v>52</v>
      </c>
      <c r="B67" s="45" t="str">
        <f>IF(N(C67)=0,"",IF(ISNUMBER(MATCH(C67,C$24:C66,)),INDEX(B$24:B66,MATCH(C67,C$24:C66,)),MAX(B$24:B66)+1))</f>
        <v/>
      </c>
      <c r="C67" s="49"/>
      <c r="D67" s="50"/>
      <c r="E67" s="35" t="str">
        <f t="shared" si="3"/>
        <v/>
      </c>
      <c r="F67" s="35" t="str">
        <f t="shared" si="4"/>
        <v/>
      </c>
      <c r="H67" s="51"/>
      <c r="I67" s="52"/>
      <c r="J67" s="21"/>
      <c r="K67"/>
      <c r="L67"/>
      <c r="M67"/>
      <c r="N67"/>
      <c r="O67"/>
      <c r="P67" s="21"/>
    </row>
    <row r="68" spans="1:16" x14ac:dyDescent="0.25">
      <c r="A68" s="23">
        <v>53</v>
      </c>
      <c r="B68" s="45" t="str">
        <f>IF(N(C68)=0,"",IF(ISNUMBER(MATCH(C68,C$24:C67,)),INDEX(B$24:B67,MATCH(C68,C$24:C67,)),MAX(B$24:B67)+1))</f>
        <v/>
      </c>
      <c r="C68" s="49"/>
      <c r="D68" s="50"/>
      <c r="E68" s="35" t="str">
        <f t="shared" si="3"/>
        <v/>
      </c>
      <c r="F68" s="35" t="str">
        <f t="shared" si="4"/>
        <v/>
      </c>
      <c r="H68" s="51"/>
      <c r="I68" s="52"/>
      <c r="J68" s="21"/>
      <c r="K68"/>
      <c r="L68"/>
      <c r="M68"/>
      <c r="N68"/>
      <c r="O68"/>
      <c r="P68" s="21"/>
    </row>
    <row r="69" spans="1:16" x14ac:dyDescent="0.25">
      <c r="A69" s="23">
        <v>54</v>
      </c>
      <c r="B69" s="45" t="str">
        <f>IF(N(C69)=0,"",IF(ISNUMBER(MATCH(C69,C$24:C68,)),INDEX(B$24:B68,MATCH(C69,C$24:C68,)),MAX(B$24:B68)+1))</f>
        <v/>
      </c>
      <c r="C69" s="49"/>
      <c r="D69" s="50"/>
      <c r="E69" s="35" t="str">
        <f t="shared" si="3"/>
        <v/>
      </c>
      <c r="F69" s="35" t="str">
        <f t="shared" si="4"/>
        <v/>
      </c>
      <c r="H69" s="51"/>
      <c r="I69" s="52"/>
      <c r="J69" s="21"/>
      <c r="K69"/>
      <c r="L69"/>
      <c r="M69"/>
      <c r="N69"/>
      <c r="O69"/>
      <c r="P69" s="21"/>
    </row>
    <row r="70" spans="1:16" x14ac:dyDescent="0.25">
      <c r="A70" s="23">
        <v>55</v>
      </c>
      <c r="B70" s="45" t="str">
        <f>IF(N(C70)=0,"",IF(ISNUMBER(MATCH(C70,C$24:C69,)),INDEX(B$24:B69,MATCH(C70,C$24:C69,)),MAX(B$24:B69)+1))</f>
        <v/>
      </c>
      <c r="C70" s="49"/>
      <c r="D70" s="50"/>
      <c r="E70" s="35" t="str">
        <f t="shared" si="3"/>
        <v/>
      </c>
      <c r="F70" s="35" t="str">
        <f t="shared" si="4"/>
        <v/>
      </c>
      <c r="H70" s="51"/>
      <c r="I70" s="52"/>
      <c r="J70" s="21"/>
      <c r="K70"/>
      <c r="L70"/>
      <c r="M70"/>
      <c r="N70"/>
      <c r="O70"/>
      <c r="P70" s="21"/>
    </row>
    <row r="71" spans="1:16" x14ac:dyDescent="0.25">
      <c r="A71" s="23">
        <v>56</v>
      </c>
      <c r="B71" s="45" t="str">
        <f>IF(N(C71)=0,"",IF(ISNUMBER(MATCH(C71,C$24:C70,)),INDEX(B$24:B70,MATCH(C71,C$24:C70,)),MAX(B$24:B70)+1))</f>
        <v/>
      </c>
      <c r="C71" s="49"/>
      <c r="D71" s="50"/>
      <c r="E71" s="35" t="str">
        <f t="shared" si="3"/>
        <v/>
      </c>
      <c r="F71" s="35" t="str">
        <f t="shared" si="4"/>
        <v/>
      </c>
      <c r="H71" s="51"/>
      <c r="I71" s="52"/>
      <c r="J71" s="21"/>
      <c r="K71"/>
      <c r="L71"/>
      <c r="M71"/>
      <c r="N71"/>
      <c r="O71"/>
      <c r="P71" s="21"/>
    </row>
    <row r="72" spans="1:16" x14ac:dyDescent="0.25">
      <c r="A72" s="23">
        <v>57</v>
      </c>
      <c r="B72" s="45" t="str">
        <f>IF(N(C72)=0,"",IF(ISNUMBER(MATCH(C72,C$24:C71,)),INDEX(B$24:B71,MATCH(C72,C$24:C71,)),MAX(B$24:B71)+1))</f>
        <v/>
      </c>
      <c r="C72" s="49"/>
      <c r="D72" s="50"/>
      <c r="E72" s="35" t="str">
        <f t="shared" si="3"/>
        <v/>
      </c>
      <c r="F72" s="35" t="str">
        <f t="shared" si="4"/>
        <v/>
      </c>
      <c r="H72" s="51"/>
      <c r="I72" s="52"/>
      <c r="J72" s="21"/>
      <c r="K72"/>
      <c r="L72"/>
      <c r="M72"/>
      <c r="N72"/>
      <c r="O72"/>
      <c r="P72" s="21"/>
    </row>
    <row r="73" spans="1:16" x14ac:dyDescent="0.25">
      <c r="A73" s="23">
        <v>58</v>
      </c>
      <c r="B73" s="45" t="str">
        <f>IF(N(C73)=0,"",IF(ISNUMBER(MATCH(C73,C$24:C72,)),INDEX(B$24:B72,MATCH(C73,C$24:C72,)),MAX(B$24:B72)+1))</f>
        <v/>
      </c>
      <c r="C73" s="49"/>
      <c r="D73" s="50"/>
      <c r="E73" s="35" t="str">
        <f t="shared" si="3"/>
        <v/>
      </c>
      <c r="F73" s="35" t="str">
        <f t="shared" si="4"/>
        <v/>
      </c>
      <c r="H73" s="51"/>
      <c r="I73" s="52"/>
      <c r="J73" s="21"/>
      <c r="K73"/>
      <c r="L73"/>
      <c r="M73"/>
      <c r="N73"/>
      <c r="O73"/>
      <c r="P73" s="21"/>
    </row>
    <row r="74" spans="1:16" x14ac:dyDescent="0.25">
      <c r="A74" s="23">
        <v>59</v>
      </c>
      <c r="B74" s="45" t="str">
        <f>IF(N(C74)=0,"",IF(ISNUMBER(MATCH(C74,C$24:C73,)),INDEX(B$24:B73,MATCH(C74,C$24:C73,)),MAX(B$24:B73)+1))</f>
        <v/>
      </c>
      <c r="C74" s="49"/>
      <c r="D74" s="50"/>
      <c r="E74" s="35" t="str">
        <f t="shared" si="3"/>
        <v/>
      </c>
      <c r="F74" s="35" t="str">
        <f t="shared" si="4"/>
        <v/>
      </c>
      <c r="H74" s="51"/>
      <c r="I74" s="52"/>
      <c r="J74" s="21"/>
      <c r="K74"/>
      <c r="L74"/>
      <c r="M74"/>
      <c r="N74"/>
      <c r="O74"/>
      <c r="P74" s="21"/>
    </row>
    <row r="75" spans="1:16" x14ac:dyDescent="0.25">
      <c r="A75" s="23">
        <v>60</v>
      </c>
      <c r="B75" s="45" t="str">
        <f>IF(N(C75)=0,"",IF(ISNUMBER(MATCH(C75,C$24:C74,)),INDEX(B$24:B74,MATCH(C75,C$24:C74,)),MAX(B$24:B74)+1))</f>
        <v/>
      </c>
      <c r="C75" s="49"/>
      <c r="D75" s="50"/>
      <c r="E75" s="35" t="str">
        <f t="shared" si="3"/>
        <v/>
      </c>
      <c r="F75" s="35" t="str">
        <f t="shared" si="4"/>
        <v/>
      </c>
      <c r="H75" s="51"/>
      <c r="I75" s="52"/>
      <c r="J75" s="21"/>
      <c r="K75"/>
      <c r="L75"/>
      <c r="M75"/>
      <c r="N75"/>
      <c r="O75"/>
      <c r="P75" s="21"/>
    </row>
    <row r="76" spans="1:16" x14ac:dyDescent="0.25">
      <c r="A76" s="23">
        <v>61</v>
      </c>
      <c r="B76" s="45" t="str">
        <f>IF(N(C76)=0,"",IF(ISNUMBER(MATCH(C76,C$24:C75,)),INDEX(B$24:B75,MATCH(C76,C$24:C75,)),MAX(B$24:B75)+1))</f>
        <v/>
      </c>
      <c r="C76" s="49"/>
      <c r="D76" s="50"/>
      <c r="E76" s="35" t="str">
        <f t="shared" si="3"/>
        <v/>
      </c>
      <c r="F76" s="35" t="str">
        <f t="shared" si="4"/>
        <v/>
      </c>
      <c r="H76" s="51"/>
      <c r="I76" s="52"/>
      <c r="J76" s="21"/>
      <c r="K76"/>
      <c r="L76"/>
      <c r="M76"/>
      <c r="N76"/>
      <c r="O76"/>
      <c r="P76" s="21"/>
    </row>
    <row r="77" spans="1:16" x14ac:dyDescent="0.25">
      <c r="A77" s="23">
        <v>62</v>
      </c>
      <c r="B77" s="45" t="str">
        <f>IF(N(C77)=0,"",IF(ISNUMBER(MATCH(C77,C$24:C76,)),INDEX(B$24:B76,MATCH(C77,C$24:C76,)),MAX(B$24:B76)+1))</f>
        <v/>
      </c>
      <c r="C77" s="49"/>
      <c r="D77" s="50"/>
      <c r="E77" s="35" t="str">
        <f t="shared" si="3"/>
        <v/>
      </c>
      <c r="F77" s="35" t="str">
        <f t="shared" si="4"/>
        <v/>
      </c>
      <c r="H77" s="51"/>
      <c r="I77" s="52"/>
      <c r="J77" s="21"/>
      <c r="K77"/>
      <c r="L77"/>
      <c r="M77"/>
      <c r="N77"/>
      <c r="O77"/>
      <c r="P77" s="21"/>
    </row>
    <row r="78" spans="1:16" x14ac:dyDescent="0.25">
      <c r="A78" s="23">
        <v>63</v>
      </c>
      <c r="B78" s="45" t="str">
        <f>IF(N(C78)=0,"",IF(ISNUMBER(MATCH(C78,C$24:C77,)),INDEX(B$24:B77,MATCH(C78,C$24:C77,)),MAX(B$24:B77)+1))</f>
        <v/>
      </c>
      <c r="C78" s="49"/>
      <c r="D78" s="50"/>
      <c r="E78" s="35" t="str">
        <f t="shared" si="3"/>
        <v/>
      </c>
      <c r="F78" s="35" t="str">
        <f t="shared" si="4"/>
        <v/>
      </c>
      <c r="H78" s="51"/>
      <c r="I78" s="52"/>
      <c r="J78" s="21"/>
      <c r="K78"/>
      <c r="L78"/>
      <c r="M78"/>
      <c r="N78"/>
      <c r="O78"/>
      <c r="P78" s="21"/>
    </row>
    <row r="79" spans="1:16" x14ac:dyDescent="0.25">
      <c r="A79" s="23">
        <v>64</v>
      </c>
      <c r="B79" s="45" t="str">
        <f>IF(N(C79)=0,"",IF(ISNUMBER(MATCH(C79,C$24:C78,)),INDEX(B$24:B78,MATCH(C79,C$24:C78,)),MAX(B$24:B78)+1))</f>
        <v/>
      </c>
      <c r="C79" s="49"/>
      <c r="D79" s="50"/>
      <c r="E79" s="35" t="str">
        <f t="shared" si="3"/>
        <v/>
      </c>
      <c r="F79" s="35" t="str">
        <f t="shared" si="4"/>
        <v/>
      </c>
      <c r="H79" s="51"/>
      <c r="I79" s="52"/>
      <c r="J79" s="21"/>
      <c r="K79"/>
      <c r="L79"/>
      <c r="M79"/>
      <c r="N79"/>
      <c r="O79"/>
      <c r="P79" s="21"/>
    </row>
    <row r="80" spans="1:16" x14ac:dyDescent="0.25">
      <c r="A80" s="23">
        <v>65</v>
      </c>
      <c r="B80" s="45" t="str">
        <f>IF(N(C80)=0,"",IF(ISNUMBER(MATCH(C80,C$24:C79,)),INDEX(B$24:B79,MATCH(C80,C$24:C79,)),MAX(B$24:B79)+1))</f>
        <v/>
      </c>
      <c r="C80" s="49"/>
      <c r="D80" s="50"/>
      <c r="E80" s="35" t="str">
        <f t="shared" si="3"/>
        <v/>
      </c>
      <c r="F80" s="35" t="str">
        <f t="shared" si="4"/>
        <v/>
      </c>
      <c r="H80" s="51"/>
      <c r="I80" s="52"/>
      <c r="J80" s="21"/>
      <c r="K80"/>
      <c r="L80"/>
      <c r="M80"/>
      <c r="N80"/>
      <c r="O80"/>
      <c r="P80" s="21"/>
    </row>
    <row r="81" spans="1:16" x14ac:dyDescent="0.25">
      <c r="A81" s="23">
        <v>66</v>
      </c>
      <c r="B81" s="45" t="str">
        <f>IF(N(C81)=0,"",IF(ISNUMBER(MATCH(C81,C$24:C80,)),INDEX(B$24:B80,MATCH(C81,C$24:C80,)),MAX(B$24:B80)+1))</f>
        <v/>
      </c>
      <c r="C81" s="49"/>
      <c r="D81" s="50"/>
      <c r="E81" s="35" t="str">
        <f t="shared" si="3"/>
        <v/>
      </c>
      <c r="F81" s="35" t="str">
        <f t="shared" si="4"/>
        <v/>
      </c>
      <c r="H81" s="51"/>
      <c r="I81" s="52"/>
      <c r="J81" s="21"/>
      <c r="K81"/>
      <c r="L81"/>
      <c r="M81"/>
      <c r="N81"/>
      <c r="O81"/>
      <c r="P81" s="21"/>
    </row>
    <row r="82" spans="1:16" x14ac:dyDescent="0.25">
      <c r="A82" s="23">
        <v>67</v>
      </c>
      <c r="B82" s="45" t="str">
        <f>IF(N(C82)=0,"",IF(ISNUMBER(MATCH(C82,C$24:C81,)),INDEX(B$24:B81,MATCH(C82,C$24:C81,)),MAX(B$24:B81)+1))</f>
        <v/>
      </c>
      <c r="C82" s="49"/>
      <c r="D82" s="50"/>
      <c r="E82" s="35" t="str">
        <f t="shared" si="3"/>
        <v/>
      </c>
      <c r="F82" s="35" t="str">
        <f t="shared" si="4"/>
        <v/>
      </c>
      <c r="H82" s="51"/>
      <c r="I82" s="52"/>
      <c r="J82" s="21"/>
      <c r="K82"/>
      <c r="L82"/>
      <c r="M82"/>
      <c r="N82"/>
      <c r="O82"/>
      <c r="P82" s="21"/>
    </row>
    <row r="83" spans="1:16" x14ac:dyDescent="0.25">
      <c r="A83" s="23">
        <v>68</v>
      </c>
      <c r="B83" s="45" t="str">
        <f>IF(N(C83)=0,"",IF(ISNUMBER(MATCH(C83,C$24:C82,)),INDEX(B$24:B82,MATCH(C83,C$24:C82,)),MAX(B$24:B82)+1))</f>
        <v/>
      </c>
      <c r="C83" s="49"/>
      <c r="D83" s="50"/>
      <c r="E83" s="35" t="str">
        <f t="shared" si="3"/>
        <v/>
      </c>
      <c r="F83" s="35" t="str">
        <f t="shared" si="4"/>
        <v/>
      </c>
      <c r="H83" s="51"/>
      <c r="I83" s="52"/>
      <c r="J83" s="21"/>
      <c r="K83"/>
      <c r="L83"/>
      <c r="M83"/>
      <c r="N83"/>
      <c r="O83"/>
      <c r="P83" s="21"/>
    </row>
    <row r="84" spans="1:16" x14ac:dyDescent="0.25">
      <c r="A84" s="23">
        <v>69</v>
      </c>
      <c r="B84" s="45" t="str">
        <f>IF(N(C84)=0,"",IF(ISNUMBER(MATCH(C84,C$24:C83,)),INDEX(B$24:B83,MATCH(C84,C$24:C83,)),MAX(B$24:B83)+1))</f>
        <v/>
      </c>
      <c r="C84" s="49"/>
      <c r="D84" s="50"/>
      <c r="E84" s="35" t="str">
        <f t="shared" si="3"/>
        <v/>
      </c>
      <c r="F84" s="35" t="str">
        <f t="shared" si="4"/>
        <v/>
      </c>
      <c r="H84" s="51"/>
      <c r="I84" s="52"/>
      <c r="J84" s="21"/>
      <c r="K84"/>
      <c r="L84"/>
      <c r="M84"/>
      <c r="N84"/>
      <c r="O84"/>
      <c r="P84" s="21"/>
    </row>
    <row r="85" spans="1:16" x14ac:dyDescent="0.25">
      <c r="A85" s="23">
        <v>70</v>
      </c>
      <c r="B85" s="45" t="str">
        <f>IF(N(C85)=0,"",IF(ISNUMBER(MATCH(C85,C$24:C84,)),INDEX(B$24:B84,MATCH(C85,C$24:C84,)),MAX(B$24:B84)+1))</f>
        <v/>
      </c>
      <c r="C85" s="49"/>
      <c r="D85" s="50"/>
      <c r="E85" s="35" t="str">
        <f t="shared" si="3"/>
        <v/>
      </c>
      <c r="F85" s="35" t="str">
        <f t="shared" si="4"/>
        <v/>
      </c>
      <c r="H85" s="51"/>
      <c r="I85" s="52"/>
      <c r="J85" s="21"/>
      <c r="K85"/>
      <c r="L85"/>
      <c r="M85"/>
      <c r="N85"/>
      <c r="O85"/>
    </row>
    <row r="86" spans="1:16" x14ac:dyDescent="0.25">
      <c r="A86" s="23">
        <v>71</v>
      </c>
      <c r="B86" s="45" t="str">
        <f>IF(N(C86)=0,"",IF(ISNUMBER(MATCH(C86,C$24:C85,)),INDEX(B$24:B85,MATCH(C86,C$24:C85,)),MAX(B$24:B85)+1))</f>
        <v/>
      </c>
      <c r="C86" s="49"/>
      <c r="D86" s="50"/>
      <c r="E86" s="35" t="str">
        <f t="shared" si="3"/>
        <v/>
      </c>
      <c r="F86" s="35" t="str">
        <f t="shared" si="4"/>
        <v/>
      </c>
      <c r="H86" s="51"/>
      <c r="I86" s="52"/>
      <c r="J86" s="21"/>
      <c r="K86"/>
      <c r="L86"/>
      <c r="M86"/>
      <c r="N86"/>
      <c r="O86"/>
    </row>
    <row r="87" spans="1:16" x14ac:dyDescent="0.25">
      <c r="A87" s="23">
        <v>72</v>
      </c>
      <c r="B87" s="45" t="str">
        <f>IF(N(C87)=0,"",IF(ISNUMBER(MATCH(C87,C$24:C86,)),INDEX(B$24:B86,MATCH(C87,C$24:C86,)),MAX(B$24:B86)+1))</f>
        <v/>
      </c>
      <c r="C87" s="49"/>
      <c r="D87" s="50"/>
      <c r="E87" s="35" t="str">
        <f t="shared" si="3"/>
        <v/>
      </c>
      <c r="F87" s="35" t="str">
        <f t="shared" si="4"/>
        <v/>
      </c>
      <c r="H87" s="51"/>
      <c r="I87" s="52"/>
      <c r="J87" s="21"/>
      <c r="K87"/>
      <c r="L87"/>
      <c r="M87"/>
      <c r="N87"/>
      <c r="O87"/>
    </row>
    <row r="88" spans="1:16" x14ac:dyDescent="0.25">
      <c r="A88" s="23">
        <v>73</v>
      </c>
      <c r="B88" s="45" t="str">
        <f>IF(N(C88)=0,"",IF(ISNUMBER(MATCH(C88,C$24:C87,)),INDEX(B$24:B87,MATCH(C88,C$24:C87,)),MAX(B$24:B87)+1))</f>
        <v/>
      </c>
      <c r="C88" s="49"/>
      <c r="D88" s="50"/>
      <c r="E88" s="35" t="str">
        <f t="shared" ref="E88:E113" si="5">IF(ISNA(VLOOKUP(C88,H$24:I$113,2,))*C88,D88,IF(C88="","",IF(D88="",TRUNC($C$3/C88)-VLOOKUP(C88,H$24:I$113,2,),D88-VLOOKUP(C88,H$24:I$113,2,))))</f>
        <v/>
      </c>
      <c r="F88" s="35" t="str">
        <f t="shared" ref="F88:F113" si="6">IF(AND(C88&lt;&gt;"",D88&lt;&gt;""),D88-E88,IF(D88="","",TRUNC($C$3/C88)-VLOOKUP(C88,H$24:I$113,2,)))</f>
        <v/>
      </c>
      <c r="H88" s="51"/>
      <c r="I88" s="52"/>
      <c r="J88" s="21"/>
      <c r="K88"/>
      <c r="L88"/>
      <c r="M88"/>
      <c r="N88"/>
      <c r="O88"/>
    </row>
    <row r="89" spans="1:16" x14ac:dyDescent="0.25">
      <c r="A89" s="23">
        <v>74</v>
      </c>
      <c r="B89" s="45" t="str">
        <f>IF(N(C89)=0,"",IF(ISNUMBER(MATCH(C89,C$24:C88,)),INDEX(B$24:B88,MATCH(C89,C$24:C88,)),MAX(B$24:B88)+1))</f>
        <v/>
      </c>
      <c r="C89" s="49"/>
      <c r="D89" s="50"/>
      <c r="E89" s="35" t="str">
        <f t="shared" si="5"/>
        <v/>
      </c>
      <c r="F89" s="35" t="str">
        <f t="shared" si="6"/>
        <v/>
      </c>
      <c r="H89" s="51"/>
      <c r="I89" s="52"/>
      <c r="J89" s="21"/>
      <c r="K89"/>
      <c r="L89"/>
      <c r="M89"/>
      <c r="N89"/>
      <c r="O89"/>
    </row>
    <row r="90" spans="1:16" x14ac:dyDescent="0.25">
      <c r="A90" s="23">
        <v>75</v>
      </c>
      <c r="B90" s="45" t="str">
        <f>IF(N(C90)=0,"",IF(ISNUMBER(MATCH(C90,C$24:C89,)),INDEX(B$24:B89,MATCH(C90,C$24:C89,)),MAX(B$24:B89)+1))</f>
        <v/>
      </c>
      <c r="C90" s="49"/>
      <c r="D90" s="50"/>
      <c r="E90" s="35" t="str">
        <f t="shared" si="5"/>
        <v/>
      </c>
      <c r="F90" s="35" t="str">
        <f t="shared" si="6"/>
        <v/>
      </c>
      <c r="H90" s="51"/>
      <c r="I90" s="52"/>
      <c r="J90" s="21"/>
      <c r="K90"/>
      <c r="L90"/>
      <c r="M90"/>
      <c r="N90"/>
      <c r="O90"/>
    </row>
    <row r="91" spans="1:16" x14ac:dyDescent="0.25">
      <c r="A91" s="23">
        <v>76</v>
      </c>
      <c r="B91" s="45" t="str">
        <f>IF(N(C91)=0,"",IF(ISNUMBER(MATCH(C91,C$24:C90,)),INDEX(B$24:B90,MATCH(C91,C$24:C90,)),MAX(B$24:B90)+1))</f>
        <v/>
      </c>
      <c r="C91" s="49"/>
      <c r="D91" s="50"/>
      <c r="E91" s="35" t="str">
        <f t="shared" si="5"/>
        <v/>
      </c>
      <c r="F91" s="35" t="str">
        <f t="shared" si="6"/>
        <v/>
      </c>
      <c r="H91" s="51"/>
      <c r="I91" s="52"/>
      <c r="J91" s="21"/>
      <c r="K91"/>
      <c r="L91"/>
      <c r="M91"/>
      <c r="N91"/>
      <c r="O91"/>
    </row>
    <row r="92" spans="1:16" x14ac:dyDescent="0.25">
      <c r="A92" s="23">
        <v>77</v>
      </c>
      <c r="B92" s="45" t="str">
        <f>IF(N(C92)=0,"",IF(ISNUMBER(MATCH(C92,C$24:C91,)),INDEX(B$24:B91,MATCH(C92,C$24:C91,)),MAX(B$24:B91)+1))</f>
        <v/>
      </c>
      <c r="C92" s="49"/>
      <c r="D92" s="50"/>
      <c r="E92" s="35" t="str">
        <f t="shared" si="5"/>
        <v/>
      </c>
      <c r="F92" s="35" t="str">
        <f t="shared" si="6"/>
        <v/>
      </c>
      <c r="H92" s="51"/>
      <c r="I92" s="52"/>
      <c r="J92" s="21"/>
      <c r="K92"/>
      <c r="L92"/>
      <c r="M92"/>
      <c r="N92"/>
      <c r="O92"/>
    </row>
    <row r="93" spans="1:16" x14ac:dyDescent="0.25">
      <c r="A93" s="23">
        <v>78</v>
      </c>
      <c r="B93" s="45" t="str">
        <f>IF(N(C93)=0,"",IF(ISNUMBER(MATCH(C93,C$24:C92,)),INDEX(B$24:B92,MATCH(C93,C$24:C92,)),MAX(B$24:B92)+1))</f>
        <v/>
      </c>
      <c r="C93" s="49"/>
      <c r="D93" s="50"/>
      <c r="E93" s="35" t="str">
        <f t="shared" si="5"/>
        <v/>
      </c>
      <c r="F93" s="35" t="str">
        <f t="shared" si="6"/>
        <v/>
      </c>
      <c r="H93" s="51"/>
      <c r="I93" s="52"/>
      <c r="J93" s="21"/>
      <c r="K93"/>
      <c r="L93"/>
      <c r="M93"/>
      <c r="N93"/>
      <c r="O93"/>
    </row>
    <row r="94" spans="1:16" x14ac:dyDescent="0.25">
      <c r="A94" s="23">
        <v>79</v>
      </c>
      <c r="B94" s="45" t="str">
        <f>IF(N(C94)=0,"",IF(ISNUMBER(MATCH(C94,C$24:C93,)),INDEX(B$24:B93,MATCH(C94,C$24:C93,)),MAX(B$24:B93)+1))</f>
        <v/>
      </c>
      <c r="C94" s="49"/>
      <c r="D94" s="50"/>
      <c r="E94" s="35" t="str">
        <f t="shared" si="5"/>
        <v/>
      </c>
      <c r="F94" s="35" t="str">
        <f t="shared" si="6"/>
        <v/>
      </c>
      <c r="H94" s="51"/>
      <c r="I94" s="52"/>
      <c r="J94" s="21"/>
      <c r="K94"/>
      <c r="L94"/>
      <c r="M94"/>
      <c r="N94"/>
      <c r="O94"/>
    </row>
    <row r="95" spans="1:16" x14ac:dyDescent="0.25">
      <c r="A95" s="23">
        <v>80</v>
      </c>
      <c r="B95" s="45" t="str">
        <f>IF(N(C95)=0,"",IF(ISNUMBER(MATCH(C95,C$24:C94,)),INDEX(B$24:B94,MATCH(C95,C$24:C94,)),MAX(B$24:B94)+1))</f>
        <v/>
      </c>
      <c r="C95" s="49"/>
      <c r="D95" s="50"/>
      <c r="E95" s="35" t="str">
        <f t="shared" si="5"/>
        <v/>
      </c>
      <c r="F95" s="35" t="str">
        <f t="shared" si="6"/>
        <v/>
      </c>
      <c r="H95" s="51"/>
      <c r="I95" s="52"/>
      <c r="J95" s="23" t="s">
        <v>19</v>
      </c>
      <c r="K95"/>
      <c r="L95"/>
      <c r="M95"/>
      <c r="N95"/>
      <c r="O95"/>
    </row>
    <row r="96" spans="1:16" x14ac:dyDescent="0.25">
      <c r="A96" s="23">
        <v>81</v>
      </c>
      <c r="B96" s="45" t="str">
        <f>IF(N(C96)=0,"",IF(ISNUMBER(MATCH(C96,C$24:C95,)),INDEX(B$24:B95,MATCH(C96,C$24:C95,)),MAX(B$24:B95)+1))</f>
        <v/>
      </c>
      <c r="C96" s="49"/>
      <c r="D96" s="50"/>
      <c r="E96" s="35" t="str">
        <f t="shared" si="5"/>
        <v/>
      </c>
      <c r="F96" s="35" t="str">
        <f t="shared" si="6"/>
        <v/>
      </c>
      <c r="H96" s="51"/>
      <c r="I96" s="52"/>
      <c r="J96" s="23" t="s">
        <v>20</v>
      </c>
      <c r="K96"/>
      <c r="L96"/>
      <c r="M96"/>
      <c r="N96"/>
      <c r="O96"/>
    </row>
    <row r="97" spans="1:15" x14ac:dyDescent="0.25">
      <c r="A97" s="23">
        <v>82</v>
      </c>
      <c r="B97" s="45" t="str">
        <f>IF(N(C97)=0,"",IF(ISNUMBER(MATCH(C97,C$24:C96,)),INDEX(B$24:B96,MATCH(C97,C$24:C96,)),MAX(B$24:B96)+1))</f>
        <v/>
      </c>
      <c r="C97" s="49"/>
      <c r="D97" s="50"/>
      <c r="E97" s="35" t="str">
        <f t="shared" si="5"/>
        <v/>
      </c>
      <c r="F97" s="35" t="str">
        <f t="shared" si="6"/>
        <v/>
      </c>
      <c r="H97" s="51"/>
      <c r="I97" s="52"/>
      <c r="J97" s="21"/>
      <c r="K97"/>
      <c r="L97"/>
      <c r="M97"/>
      <c r="N97"/>
      <c r="O97"/>
    </row>
    <row r="98" spans="1:15" x14ac:dyDescent="0.25">
      <c r="A98" s="23">
        <v>83</v>
      </c>
      <c r="B98" s="45" t="str">
        <f>IF(N(C98)=0,"",IF(ISNUMBER(MATCH(C98,C$24:C97,)),INDEX(B$24:B97,MATCH(C98,C$24:C97,)),MAX(B$24:B97)+1))</f>
        <v/>
      </c>
      <c r="C98" s="49"/>
      <c r="D98" s="50"/>
      <c r="E98" s="35" t="str">
        <f t="shared" si="5"/>
        <v/>
      </c>
      <c r="F98" s="35" t="str">
        <f t="shared" si="6"/>
        <v/>
      </c>
      <c r="H98" s="51"/>
      <c r="I98" s="52"/>
      <c r="J98" s="21"/>
      <c r="K98"/>
      <c r="L98"/>
      <c r="M98"/>
      <c r="N98"/>
      <c r="O98"/>
    </row>
    <row r="99" spans="1:15" x14ac:dyDescent="0.25">
      <c r="A99" s="23">
        <v>84</v>
      </c>
      <c r="B99" s="45" t="str">
        <f>IF(N(C99)=0,"",IF(ISNUMBER(MATCH(C99,C$24:C98,)),INDEX(B$24:B98,MATCH(C99,C$24:C98,)),MAX(B$24:B98)+1))</f>
        <v/>
      </c>
      <c r="C99" s="49"/>
      <c r="D99" s="50"/>
      <c r="E99" s="35" t="str">
        <f t="shared" si="5"/>
        <v/>
      </c>
      <c r="F99" s="35" t="str">
        <f t="shared" si="6"/>
        <v/>
      </c>
      <c r="H99" s="51"/>
      <c r="I99" s="52"/>
      <c r="J99" s="21"/>
      <c r="K99"/>
      <c r="L99"/>
      <c r="M99"/>
      <c r="N99"/>
      <c r="O99"/>
    </row>
    <row r="100" spans="1:15" x14ac:dyDescent="0.25">
      <c r="A100" s="23">
        <v>85</v>
      </c>
      <c r="B100" s="45" t="str">
        <f>IF(N(C100)=0,"",IF(ISNUMBER(MATCH(C100,C$24:C99,)),INDEX(B$24:B99,MATCH(C100,C$24:C99,)),MAX(B$24:B99)+1))</f>
        <v/>
      </c>
      <c r="C100" s="49"/>
      <c r="D100" s="50"/>
      <c r="E100" s="35" t="str">
        <f t="shared" si="5"/>
        <v/>
      </c>
      <c r="F100" s="35" t="str">
        <f t="shared" si="6"/>
        <v/>
      </c>
      <c r="H100" s="51"/>
      <c r="I100" s="52"/>
      <c r="J100" s="21"/>
      <c r="K100"/>
      <c r="L100"/>
      <c r="M100"/>
      <c r="N100"/>
      <c r="O100"/>
    </row>
    <row r="101" spans="1:15" x14ac:dyDescent="0.25">
      <c r="A101" s="23">
        <v>86</v>
      </c>
      <c r="B101" s="45" t="str">
        <f>IF(N(C101)=0,"",IF(ISNUMBER(MATCH(C101,C$24:C100,)),INDEX(B$24:B100,MATCH(C101,C$24:C100,)),MAX(B$24:B100)+1))</f>
        <v/>
      </c>
      <c r="C101" s="49"/>
      <c r="D101" s="50"/>
      <c r="E101" s="35" t="str">
        <f t="shared" si="5"/>
        <v/>
      </c>
      <c r="F101" s="35" t="str">
        <f t="shared" si="6"/>
        <v/>
      </c>
      <c r="H101" s="51"/>
      <c r="I101" s="52"/>
      <c r="J101" s="21"/>
      <c r="K101"/>
      <c r="L101"/>
      <c r="M101"/>
      <c r="N101"/>
      <c r="O101"/>
    </row>
    <row r="102" spans="1:15" x14ac:dyDescent="0.25">
      <c r="A102" s="23">
        <v>87</v>
      </c>
      <c r="B102" s="45" t="str">
        <f>IF(N(C102)=0,"",IF(ISNUMBER(MATCH(C102,C$24:C101,)),INDEX(B$24:B101,MATCH(C102,C$24:C101,)),MAX(B$24:B101)+1))</f>
        <v/>
      </c>
      <c r="C102" s="49"/>
      <c r="D102" s="50"/>
      <c r="E102" s="35" t="str">
        <f t="shared" si="5"/>
        <v/>
      </c>
      <c r="F102" s="35" t="str">
        <f t="shared" si="6"/>
        <v/>
      </c>
      <c r="H102" s="51"/>
      <c r="I102" s="52"/>
      <c r="K102"/>
      <c r="L102"/>
      <c r="M102"/>
      <c r="N102"/>
      <c r="O102"/>
    </row>
    <row r="103" spans="1:15" x14ac:dyDescent="0.25">
      <c r="A103" s="23">
        <v>88</v>
      </c>
      <c r="B103" s="45" t="str">
        <f>IF(N(C103)=0,"",IF(ISNUMBER(MATCH(C103,C$24:C102,)),INDEX(B$24:B102,MATCH(C103,C$24:C102,)),MAX(B$24:B102)+1))</f>
        <v/>
      </c>
      <c r="C103" s="49"/>
      <c r="D103" s="50"/>
      <c r="E103" s="35" t="str">
        <f t="shared" si="5"/>
        <v/>
      </c>
      <c r="F103" s="35" t="str">
        <f t="shared" si="6"/>
        <v/>
      </c>
      <c r="H103" s="51"/>
      <c r="I103" s="52"/>
      <c r="K103"/>
      <c r="L103"/>
      <c r="M103"/>
      <c r="N103"/>
      <c r="O103"/>
    </row>
    <row r="104" spans="1:15" x14ac:dyDescent="0.25">
      <c r="A104" s="23">
        <v>89</v>
      </c>
      <c r="B104" s="45" t="str">
        <f>IF(N(C104)=0,"",IF(ISNUMBER(MATCH(C104,C$24:C103,)),INDEX(B$24:B103,MATCH(C104,C$24:C103,)),MAX(B$24:B103)+1))</f>
        <v/>
      </c>
      <c r="C104" s="49"/>
      <c r="D104" s="50"/>
      <c r="E104" s="35" t="str">
        <f t="shared" si="5"/>
        <v/>
      </c>
      <c r="F104" s="35" t="str">
        <f t="shared" si="6"/>
        <v/>
      </c>
      <c r="H104" s="51"/>
      <c r="I104" s="52"/>
      <c r="K104"/>
      <c r="L104"/>
      <c r="M104"/>
      <c r="N104"/>
      <c r="O104"/>
    </row>
    <row r="105" spans="1:15" x14ac:dyDescent="0.25">
      <c r="A105" s="23">
        <v>90</v>
      </c>
      <c r="B105" s="45" t="str">
        <f>IF(N(C105)=0,"",IF(ISNUMBER(MATCH(C105,C$24:C104,)),INDEX(B$24:B104,MATCH(C105,C$24:C104,)),MAX(B$24:B104)+1))</f>
        <v/>
      </c>
      <c r="C105" s="49"/>
      <c r="D105" s="50"/>
      <c r="E105" s="35" t="str">
        <f t="shared" si="5"/>
        <v/>
      </c>
      <c r="F105" s="35" t="str">
        <f t="shared" si="6"/>
        <v/>
      </c>
      <c r="H105" s="51"/>
      <c r="I105" s="52"/>
      <c r="K105"/>
      <c r="L105"/>
      <c r="M105"/>
      <c r="N105"/>
      <c r="O105"/>
    </row>
    <row r="106" spans="1:15" x14ac:dyDescent="0.25">
      <c r="A106" s="23">
        <v>91</v>
      </c>
      <c r="B106" s="45" t="str">
        <f>IF(N(C106)=0,"",IF(ISNUMBER(MATCH(C106,C$24:C105,)),INDEX(B$24:B105,MATCH(C106,C$24:C105,)),MAX(B$24:B105)+1))</f>
        <v/>
      </c>
      <c r="C106" s="49"/>
      <c r="D106" s="50"/>
      <c r="E106" s="35" t="str">
        <f t="shared" si="5"/>
        <v/>
      </c>
      <c r="F106" s="35" t="str">
        <f t="shared" si="6"/>
        <v/>
      </c>
      <c r="H106" s="51"/>
      <c r="I106" s="52"/>
      <c r="K106"/>
      <c r="L106"/>
      <c r="M106"/>
      <c r="N106"/>
      <c r="O106"/>
    </row>
    <row r="107" spans="1:15" x14ac:dyDescent="0.25">
      <c r="A107" s="23">
        <v>92</v>
      </c>
      <c r="B107" s="45" t="str">
        <f>IF(N(C107)=0,"",IF(ISNUMBER(MATCH(C107,C$24:C106,)),INDEX(B$24:B106,MATCH(C107,C$24:C106,)),MAX(B$24:B106)+1))</f>
        <v/>
      </c>
      <c r="C107" s="49"/>
      <c r="D107" s="50"/>
      <c r="E107" s="35" t="str">
        <f t="shared" si="5"/>
        <v/>
      </c>
      <c r="F107" s="35" t="str">
        <f t="shared" si="6"/>
        <v/>
      </c>
      <c r="H107" s="51"/>
      <c r="I107" s="52"/>
      <c r="K107"/>
      <c r="L107"/>
      <c r="M107"/>
      <c r="N107"/>
      <c r="O107"/>
    </row>
    <row r="108" spans="1:15" x14ac:dyDescent="0.25">
      <c r="A108" s="23">
        <v>93</v>
      </c>
      <c r="B108" s="45" t="str">
        <f>IF(N(C108)=0,"",IF(ISNUMBER(MATCH(C108,C$24:C107,)),INDEX(B$24:B107,MATCH(C108,C$24:C107,)),MAX(B$24:B107)+1))</f>
        <v/>
      </c>
      <c r="C108" s="49"/>
      <c r="D108" s="50"/>
      <c r="E108" s="35" t="str">
        <f t="shared" si="5"/>
        <v/>
      </c>
      <c r="F108" s="35" t="str">
        <f t="shared" si="6"/>
        <v/>
      </c>
      <c r="H108" s="51"/>
      <c r="I108" s="52"/>
      <c r="K108"/>
      <c r="L108"/>
      <c r="M108"/>
      <c r="N108"/>
      <c r="O108"/>
    </row>
    <row r="109" spans="1:15" x14ac:dyDescent="0.25">
      <c r="A109" s="23">
        <v>94</v>
      </c>
      <c r="B109" s="45" t="str">
        <f>IF(N(C109)=0,"",IF(ISNUMBER(MATCH(C109,C$24:C108,)),INDEX(B$24:B108,MATCH(C109,C$24:C108,)),MAX(B$24:B108)+1))</f>
        <v/>
      </c>
      <c r="C109" s="49"/>
      <c r="D109" s="50"/>
      <c r="E109" s="35" t="str">
        <f t="shared" si="5"/>
        <v/>
      </c>
      <c r="F109" s="35" t="str">
        <f t="shared" si="6"/>
        <v/>
      </c>
      <c r="H109" s="51"/>
      <c r="I109" s="52"/>
      <c r="K109"/>
      <c r="L109"/>
      <c r="M109"/>
      <c r="N109"/>
      <c r="O109"/>
    </row>
    <row r="110" spans="1:15" x14ac:dyDescent="0.25">
      <c r="A110" s="23">
        <v>95</v>
      </c>
      <c r="B110" s="45" t="str">
        <f>IF(N(C110)=0,"",IF(ISNUMBER(MATCH(C110,C$24:C109,)),INDEX(B$24:B109,MATCH(C110,C$24:C109,)),MAX(B$24:B109)+1))</f>
        <v/>
      </c>
      <c r="C110" s="49"/>
      <c r="D110" s="50"/>
      <c r="E110" s="35" t="str">
        <f t="shared" si="5"/>
        <v/>
      </c>
      <c r="F110" s="35" t="str">
        <f t="shared" si="6"/>
        <v/>
      </c>
      <c r="H110" s="51"/>
      <c r="I110" s="52"/>
      <c r="K110"/>
      <c r="L110"/>
      <c r="M110"/>
      <c r="N110"/>
      <c r="O110"/>
    </row>
    <row r="111" spans="1:15" x14ac:dyDescent="0.25">
      <c r="A111" s="23">
        <v>96</v>
      </c>
      <c r="B111" s="45" t="str">
        <f>IF(N(C111)=0,"",IF(ISNUMBER(MATCH(C111,C$24:C110,)),INDEX(B$24:B110,MATCH(C111,C$24:C110,)),MAX(B$24:B110)+1))</f>
        <v/>
      </c>
      <c r="C111" s="49"/>
      <c r="D111" s="50"/>
      <c r="E111" s="35" t="str">
        <f t="shared" si="5"/>
        <v/>
      </c>
      <c r="F111" s="35" t="str">
        <f t="shared" si="6"/>
        <v/>
      </c>
      <c r="H111" s="51"/>
      <c r="I111" s="52"/>
      <c r="K111"/>
      <c r="L111"/>
      <c r="M111"/>
      <c r="N111"/>
      <c r="O111"/>
    </row>
    <row r="112" spans="1:15" x14ac:dyDescent="0.25">
      <c r="A112" s="23">
        <v>97</v>
      </c>
      <c r="B112" s="45" t="str">
        <f>IF(N(C112)=0,"",IF(ISNUMBER(MATCH(C112,C$24:C111,)),INDEX(B$24:B111,MATCH(C112,C$24:C111,)),MAX(B$24:B111)+1))</f>
        <v/>
      </c>
      <c r="C112" s="49"/>
      <c r="D112" s="50"/>
      <c r="E112" s="35" t="str">
        <f t="shared" si="5"/>
        <v/>
      </c>
      <c r="F112" s="35" t="str">
        <f t="shared" si="6"/>
        <v/>
      </c>
      <c r="H112" s="51"/>
      <c r="I112" s="52"/>
      <c r="K112"/>
      <c r="L112"/>
      <c r="M112"/>
      <c r="N112"/>
      <c r="O112"/>
    </row>
    <row r="113" spans="1:15" x14ac:dyDescent="0.25">
      <c r="A113" s="23">
        <v>98</v>
      </c>
      <c r="B113" s="46" t="str">
        <f>IF(N(C113)=0,"",IF(ISNUMBER(MATCH(C113,C$24:C112,)),INDEX(B$24:B112,MATCH(C113,C$24:C112,)),MAX(B$24:B112)+1))</f>
        <v/>
      </c>
      <c r="C113" s="10"/>
      <c r="D113" s="11"/>
      <c r="E113" s="36" t="str">
        <f t="shared" si="5"/>
        <v/>
      </c>
      <c r="F113" s="36" t="str">
        <f t="shared" si="6"/>
        <v/>
      </c>
      <c r="H113" s="28"/>
      <c r="I113" s="29"/>
      <c r="K113"/>
      <c r="L113"/>
      <c r="M113"/>
      <c r="N113"/>
      <c r="O113"/>
    </row>
    <row r="114" spans="1:15" x14ac:dyDescent="0.25">
      <c r="K114"/>
      <c r="L114"/>
      <c r="M114"/>
      <c r="N114"/>
      <c r="O114"/>
    </row>
    <row r="115" spans="1:15" x14ac:dyDescent="0.25">
      <c r="K115"/>
      <c r="L115"/>
      <c r="M115"/>
      <c r="N115"/>
      <c r="O115"/>
    </row>
    <row r="116" spans="1:15" x14ac:dyDescent="0.25">
      <c r="K116"/>
      <c r="L116"/>
      <c r="M116"/>
      <c r="N116"/>
      <c r="O116"/>
    </row>
    <row r="117" spans="1:15" x14ac:dyDescent="0.25">
      <c r="K117"/>
      <c r="L117"/>
      <c r="M117"/>
      <c r="N117"/>
      <c r="O117"/>
    </row>
    <row r="118" spans="1:15" x14ac:dyDescent="0.25">
      <c r="K118"/>
      <c r="L118"/>
      <c r="M118"/>
      <c r="N118"/>
      <c r="O118"/>
    </row>
    <row r="119" spans="1:15" x14ac:dyDescent="0.25">
      <c r="K119"/>
      <c r="L119"/>
      <c r="M119"/>
      <c r="N119"/>
      <c r="O119"/>
    </row>
    <row r="120" spans="1:15" x14ac:dyDescent="0.25">
      <c r="K120"/>
      <c r="L120"/>
      <c r="M120"/>
      <c r="N120"/>
      <c r="O120"/>
    </row>
    <row r="121" spans="1:15" x14ac:dyDescent="0.25">
      <c r="K121"/>
      <c r="L121"/>
      <c r="M121"/>
      <c r="N121"/>
      <c r="O121"/>
    </row>
    <row r="122" spans="1:15" x14ac:dyDescent="0.25">
      <c r="K122"/>
      <c r="L122"/>
      <c r="M122"/>
      <c r="N122"/>
      <c r="O122"/>
    </row>
    <row r="123" spans="1:15" x14ac:dyDescent="0.25">
      <c r="K123"/>
      <c r="L123"/>
      <c r="M123"/>
      <c r="N123"/>
      <c r="O123"/>
    </row>
    <row r="124" spans="1:15" x14ac:dyDescent="0.25">
      <c r="K124"/>
      <c r="L124"/>
      <c r="M124"/>
      <c r="N124"/>
      <c r="O124"/>
    </row>
    <row r="125" spans="1:15" x14ac:dyDescent="0.25">
      <c r="K125"/>
      <c r="L125"/>
      <c r="M125"/>
      <c r="N125"/>
      <c r="O125"/>
    </row>
    <row r="126" spans="1:15" x14ac:dyDescent="0.25">
      <c r="K126"/>
      <c r="L126"/>
      <c r="M126"/>
      <c r="N126"/>
      <c r="O126"/>
    </row>
    <row r="127" spans="1:15" x14ac:dyDescent="0.25">
      <c r="K127"/>
      <c r="L127"/>
      <c r="M127"/>
      <c r="N127"/>
      <c r="O127"/>
    </row>
    <row r="128" spans="1:15" x14ac:dyDescent="0.25">
      <c r="K128"/>
      <c r="L128"/>
      <c r="M128"/>
      <c r="N128"/>
      <c r="O128"/>
    </row>
    <row r="129" spans="11:15" x14ac:dyDescent="0.25">
      <c r="K129"/>
      <c r="L129"/>
      <c r="M129"/>
      <c r="N129"/>
      <c r="O129"/>
    </row>
    <row r="130" spans="11:15" x14ac:dyDescent="0.25">
      <c r="K130"/>
      <c r="L130"/>
      <c r="M130"/>
      <c r="N130"/>
      <c r="O130"/>
    </row>
    <row r="131" spans="11:15" x14ac:dyDescent="0.25">
      <c r="K131"/>
      <c r="L131"/>
      <c r="M131"/>
      <c r="N131"/>
      <c r="O131"/>
    </row>
    <row r="132" spans="11:15" x14ac:dyDescent="0.25">
      <c r="K132"/>
      <c r="L132"/>
      <c r="M132"/>
      <c r="N132"/>
      <c r="O132"/>
    </row>
    <row r="133" spans="11:15" x14ac:dyDescent="0.25">
      <c r="K133"/>
      <c r="L133"/>
      <c r="M133"/>
      <c r="N133"/>
      <c r="O133"/>
    </row>
    <row r="134" spans="11:15" x14ac:dyDescent="0.25">
      <c r="K134"/>
      <c r="L134"/>
      <c r="M134"/>
      <c r="N134"/>
      <c r="O134"/>
    </row>
    <row r="135" spans="11:15" x14ac:dyDescent="0.25">
      <c r="K135"/>
      <c r="L135"/>
      <c r="M135"/>
      <c r="N135"/>
      <c r="O135"/>
    </row>
    <row r="136" spans="11:15" x14ac:dyDescent="0.25">
      <c r="K136"/>
      <c r="L136"/>
      <c r="M136"/>
      <c r="N136"/>
      <c r="O136"/>
    </row>
    <row r="137" spans="11:15" x14ac:dyDescent="0.25">
      <c r="K137"/>
      <c r="L137"/>
      <c r="M137"/>
      <c r="N137"/>
      <c r="O137"/>
    </row>
    <row r="138" spans="11:15" x14ac:dyDescent="0.25">
      <c r="K138"/>
      <c r="L138"/>
      <c r="M138"/>
      <c r="N138"/>
      <c r="O138"/>
    </row>
    <row r="139" spans="11:15" x14ac:dyDescent="0.25">
      <c r="K139"/>
      <c r="L139"/>
      <c r="M139"/>
      <c r="N139"/>
      <c r="O139"/>
    </row>
    <row r="140" spans="11:15" x14ac:dyDescent="0.25">
      <c r="K140"/>
      <c r="L140"/>
      <c r="M140"/>
      <c r="N140"/>
      <c r="O140"/>
    </row>
    <row r="141" spans="11:15" x14ac:dyDescent="0.25">
      <c r="K141"/>
      <c r="L141"/>
      <c r="M141"/>
      <c r="N141"/>
      <c r="O141"/>
    </row>
    <row r="142" spans="11:15" x14ac:dyDescent="0.25">
      <c r="K142"/>
      <c r="L142"/>
      <c r="M142"/>
      <c r="N142"/>
      <c r="O142"/>
    </row>
    <row r="143" spans="11:15" x14ac:dyDescent="0.25">
      <c r="K143"/>
      <c r="L143"/>
      <c r="M143"/>
      <c r="N143"/>
      <c r="O143"/>
    </row>
    <row r="144" spans="11:15" x14ac:dyDescent="0.25">
      <c r="K144"/>
      <c r="L144"/>
      <c r="M144"/>
      <c r="N144"/>
      <c r="O144"/>
    </row>
    <row r="145" spans="11:15" x14ac:dyDescent="0.25">
      <c r="K145"/>
      <c r="L145"/>
      <c r="M145"/>
      <c r="N145"/>
      <c r="O145"/>
    </row>
    <row r="146" spans="11:15" x14ac:dyDescent="0.25">
      <c r="K146"/>
      <c r="L146"/>
      <c r="M146"/>
      <c r="N146"/>
      <c r="O146"/>
    </row>
    <row r="147" spans="11:15" x14ac:dyDescent="0.25">
      <c r="K147"/>
      <c r="L147"/>
      <c r="M147"/>
      <c r="N147"/>
      <c r="O147"/>
    </row>
    <row r="148" spans="11:15" x14ac:dyDescent="0.25">
      <c r="K148"/>
      <c r="L148"/>
      <c r="M148"/>
      <c r="N148"/>
      <c r="O148"/>
    </row>
    <row r="149" spans="11:15" x14ac:dyDescent="0.25">
      <c r="K149"/>
      <c r="L149"/>
      <c r="M149"/>
      <c r="N149"/>
      <c r="O149"/>
    </row>
    <row r="150" spans="11:15" x14ac:dyDescent="0.25">
      <c r="K150"/>
      <c r="L150"/>
      <c r="M150"/>
      <c r="N150"/>
      <c r="O150"/>
    </row>
    <row r="151" spans="11:15" x14ac:dyDescent="0.25">
      <c r="K151"/>
      <c r="L151"/>
      <c r="M151"/>
      <c r="N151"/>
      <c r="O151"/>
    </row>
    <row r="152" spans="11:15" x14ac:dyDescent="0.25">
      <c r="K152"/>
      <c r="L152"/>
      <c r="M152"/>
      <c r="N152"/>
      <c r="O152"/>
    </row>
    <row r="153" spans="11:15" x14ac:dyDescent="0.25">
      <c r="K153"/>
      <c r="L153"/>
      <c r="M153"/>
      <c r="N153"/>
      <c r="O153"/>
    </row>
    <row r="154" spans="11:15" x14ac:dyDescent="0.25">
      <c r="K154"/>
      <c r="L154"/>
      <c r="M154"/>
      <c r="N154"/>
      <c r="O154"/>
    </row>
    <row r="155" spans="11:15" x14ac:dyDescent="0.25">
      <c r="K155"/>
      <c r="L155"/>
      <c r="M155"/>
      <c r="N155"/>
      <c r="O155"/>
    </row>
    <row r="156" spans="11:15" x14ac:dyDescent="0.25">
      <c r="K156"/>
      <c r="L156"/>
      <c r="M156"/>
      <c r="N156"/>
      <c r="O156"/>
    </row>
    <row r="157" spans="11:15" x14ac:dyDescent="0.25">
      <c r="K157"/>
      <c r="L157"/>
      <c r="M157"/>
      <c r="N157"/>
      <c r="O157"/>
    </row>
    <row r="158" spans="11:15" x14ac:dyDescent="0.25">
      <c r="K158"/>
      <c r="L158"/>
      <c r="M158"/>
      <c r="N158"/>
      <c r="O158"/>
    </row>
    <row r="159" spans="11:15" x14ac:dyDescent="0.25">
      <c r="K159"/>
      <c r="L159"/>
      <c r="M159"/>
      <c r="N159"/>
      <c r="O159"/>
    </row>
    <row r="160" spans="11:15" x14ac:dyDescent="0.25">
      <c r="K160"/>
      <c r="L160"/>
      <c r="M160"/>
      <c r="N160"/>
      <c r="O160"/>
    </row>
    <row r="161" spans="11:15" x14ac:dyDescent="0.25">
      <c r="K161"/>
      <c r="L161"/>
      <c r="M161"/>
      <c r="N161"/>
      <c r="O161"/>
    </row>
    <row r="162" spans="11:15" x14ac:dyDescent="0.25">
      <c r="K162"/>
      <c r="L162"/>
      <c r="M162"/>
      <c r="N162"/>
      <c r="O162"/>
    </row>
    <row r="163" spans="11:15" x14ac:dyDescent="0.25">
      <c r="K163"/>
      <c r="L163"/>
      <c r="M163"/>
      <c r="N163"/>
      <c r="O163"/>
    </row>
    <row r="164" spans="11:15" x14ac:dyDescent="0.25">
      <c r="K164"/>
      <c r="L164"/>
      <c r="M164"/>
      <c r="N164"/>
      <c r="O164"/>
    </row>
    <row r="165" spans="11:15" x14ac:dyDescent="0.25">
      <c r="K165"/>
      <c r="L165"/>
      <c r="M165"/>
      <c r="N165"/>
      <c r="O165"/>
    </row>
    <row r="166" spans="11:15" x14ac:dyDescent="0.25">
      <c r="K166"/>
      <c r="L166"/>
      <c r="M166"/>
      <c r="N166"/>
      <c r="O166"/>
    </row>
    <row r="167" spans="11:15" x14ac:dyDescent="0.25">
      <c r="K167"/>
      <c r="L167"/>
      <c r="M167"/>
      <c r="N167"/>
      <c r="O167"/>
    </row>
    <row r="168" spans="11:15" x14ac:dyDescent="0.25">
      <c r="K168"/>
      <c r="L168"/>
      <c r="M168"/>
      <c r="N168"/>
      <c r="O168"/>
    </row>
    <row r="169" spans="11:15" x14ac:dyDescent="0.25">
      <c r="K169"/>
      <c r="L169"/>
      <c r="M169"/>
      <c r="N169"/>
      <c r="O169"/>
    </row>
    <row r="170" spans="11:15" x14ac:dyDescent="0.25">
      <c r="K170"/>
      <c r="L170"/>
      <c r="M170"/>
      <c r="N170"/>
      <c r="O170"/>
    </row>
    <row r="171" spans="11:15" x14ac:dyDescent="0.25">
      <c r="K171"/>
      <c r="L171"/>
      <c r="M171"/>
      <c r="N171"/>
      <c r="O171"/>
    </row>
    <row r="172" spans="11:15" x14ac:dyDescent="0.25">
      <c r="K172"/>
      <c r="L172"/>
      <c r="M172"/>
      <c r="N172"/>
      <c r="O172"/>
    </row>
    <row r="173" spans="11:15" x14ac:dyDescent="0.25">
      <c r="K173"/>
      <c r="L173"/>
      <c r="M173"/>
      <c r="N173"/>
      <c r="O173"/>
    </row>
    <row r="174" spans="11:15" x14ac:dyDescent="0.25">
      <c r="K174"/>
      <c r="L174"/>
      <c r="M174"/>
      <c r="N174"/>
      <c r="O174"/>
    </row>
    <row r="175" spans="11:15" x14ac:dyDescent="0.25">
      <c r="K175"/>
      <c r="L175"/>
      <c r="M175"/>
      <c r="N175"/>
      <c r="O175"/>
    </row>
    <row r="176" spans="11:15" x14ac:dyDescent="0.25">
      <c r="K176"/>
      <c r="L176"/>
      <c r="M176"/>
      <c r="N176"/>
      <c r="O176"/>
    </row>
    <row r="177" spans="11:15" x14ac:dyDescent="0.25">
      <c r="K177"/>
      <c r="L177"/>
      <c r="M177"/>
      <c r="N177"/>
      <c r="O177"/>
    </row>
    <row r="178" spans="11:15" x14ac:dyDescent="0.25">
      <c r="K178"/>
      <c r="L178"/>
      <c r="M178"/>
      <c r="N178"/>
      <c r="O178"/>
    </row>
    <row r="179" spans="11:15" x14ac:dyDescent="0.25">
      <c r="K179"/>
      <c r="L179"/>
      <c r="M179"/>
      <c r="N179"/>
      <c r="O179"/>
    </row>
    <row r="180" spans="11:15" x14ac:dyDescent="0.25">
      <c r="K180"/>
      <c r="L180"/>
      <c r="M180"/>
      <c r="N180"/>
      <c r="O180"/>
    </row>
    <row r="181" spans="11:15" x14ac:dyDescent="0.25">
      <c r="K181"/>
      <c r="L181"/>
      <c r="M181"/>
      <c r="N181"/>
      <c r="O181"/>
    </row>
    <row r="182" spans="11:15" x14ac:dyDescent="0.25">
      <c r="K182"/>
      <c r="L182"/>
      <c r="M182"/>
      <c r="N182"/>
      <c r="O182"/>
    </row>
    <row r="183" spans="11:15" x14ac:dyDescent="0.25">
      <c r="K183"/>
      <c r="L183"/>
      <c r="M183"/>
      <c r="N183"/>
      <c r="O183"/>
    </row>
    <row r="184" spans="11:15" x14ac:dyDescent="0.25">
      <c r="K184"/>
      <c r="L184"/>
      <c r="M184"/>
      <c r="N184"/>
      <c r="O184"/>
    </row>
    <row r="185" spans="11:15" x14ac:dyDescent="0.25">
      <c r="K185"/>
      <c r="L185"/>
      <c r="M185"/>
      <c r="N185"/>
      <c r="O185"/>
    </row>
    <row r="186" spans="11:15" x14ac:dyDescent="0.25">
      <c r="K186"/>
      <c r="L186"/>
      <c r="M186"/>
      <c r="N186"/>
      <c r="O186"/>
    </row>
    <row r="187" spans="11:15" x14ac:dyDescent="0.25">
      <c r="K187"/>
      <c r="L187"/>
      <c r="M187"/>
      <c r="N187"/>
      <c r="O187"/>
    </row>
    <row r="188" spans="11:15" x14ac:dyDescent="0.25">
      <c r="K188"/>
      <c r="L188"/>
      <c r="M188"/>
      <c r="N188"/>
      <c r="O188"/>
    </row>
    <row r="189" spans="11:15" x14ac:dyDescent="0.25">
      <c r="K189"/>
      <c r="L189"/>
      <c r="M189"/>
      <c r="N189"/>
      <c r="O189"/>
    </row>
    <row r="190" spans="11:15" x14ac:dyDescent="0.25">
      <c r="K190"/>
      <c r="L190"/>
      <c r="M190"/>
      <c r="N190"/>
      <c r="O190"/>
    </row>
    <row r="191" spans="11:15" x14ac:dyDescent="0.25">
      <c r="K191"/>
      <c r="L191"/>
      <c r="M191"/>
      <c r="N191"/>
      <c r="O191"/>
    </row>
    <row r="192" spans="11:15" x14ac:dyDescent="0.25">
      <c r="K192"/>
      <c r="L192"/>
      <c r="M192"/>
      <c r="N192"/>
      <c r="O192"/>
    </row>
    <row r="193" spans="11:15" x14ac:dyDescent="0.25">
      <c r="K193"/>
      <c r="L193"/>
      <c r="M193"/>
      <c r="N193"/>
      <c r="O193"/>
    </row>
    <row r="194" spans="11:15" x14ac:dyDescent="0.25">
      <c r="K194"/>
      <c r="L194"/>
      <c r="M194"/>
      <c r="N194"/>
      <c r="O194"/>
    </row>
    <row r="195" spans="11:15" x14ac:dyDescent="0.25">
      <c r="K195"/>
      <c r="L195"/>
      <c r="M195"/>
      <c r="N195"/>
      <c r="O195"/>
    </row>
    <row r="196" spans="11:15" x14ac:dyDescent="0.25">
      <c r="K196"/>
      <c r="L196"/>
      <c r="M196"/>
      <c r="N196"/>
      <c r="O196"/>
    </row>
    <row r="197" spans="11:15" x14ac:dyDescent="0.25">
      <c r="K197"/>
      <c r="L197"/>
      <c r="M197"/>
      <c r="N197"/>
      <c r="O197"/>
    </row>
    <row r="198" spans="11:15" x14ac:dyDescent="0.25">
      <c r="K198"/>
      <c r="L198"/>
      <c r="M198"/>
      <c r="N198"/>
      <c r="O198"/>
    </row>
    <row r="199" spans="11:15" x14ac:dyDescent="0.25">
      <c r="K199"/>
      <c r="L199"/>
      <c r="M199"/>
      <c r="N199"/>
      <c r="O199"/>
    </row>
    <row r="200" spans="11:15" x14ac:dyDescent="0.25">
      <c r="K200"/>
      <c r="L200"/>
      <c r="M200"/>
      <c r="N200"/>
      <c r="O200"/>
    </row>
    <row r="201" spans="11:15" x14ac:dyDescent="0.25">
      <c r="K201"/>
      <c r="L201"/>
      <c r="M201"/>
      <c r="N201"/>
      <c r="O201"/>
    </row>
    <row r="202" spans="11:15" x14ac:dyDescent="0.25">
      <c r="K202"/>
      <c r="L202"/>
      <c r="M202"/>
      <c r="N202"/>
      <c r="O202"/>
    </row>
    <row r="203" spans="11:15" x14ac:dyDescent="0.25">
      <c r="K203"/>
      <c r="L203"/>
      <c r="M203"/>
      <c r="N203"/>
      <c r="O203"/>
    </row>
    <row r="204" spans="11:15" x14ac:dyDescent="0.25">
      <c r="K204"/>
      <c r="L204"/>
      <c r="M204"/>
      <c r="N204"/>
      <c r="O204"/>
    </row>
    <row r="205" spans="11:15" x14ac:dyDescent="0.25">
      <c r="K205"/>
      <c r="L205"/>
      <c r="M205"/>
      <c r="N205"/>
      <c r="O205"/>
    </row>
    <row r="206" spans="11:15" x14ac:dyDescent="0.25">
      <c r="K206"/>
      <c r="L206"/>
      <c r="M206"/>
      <c r="N206"/>
      <c r="O206"/>
    </row>
    <row r="207" spans="11:15" x14ac:dyDescent="0.25">
      <c r="K207"/>
      <c r="L207"/>
      <c r="M207"/>
      <c r="N207"/>
      <c r="O207"/>
    </row>
    <row r="208" spans="11:15" x14ac:dyDescent="0.25">
      <c r="K208"/>
      <c r="L208"/>
      <c r="M208"/>
      <c r="N208"/>
      <c r="O208"/>
    </row>
    <row r="209" spans="11:15" x14ac:dyDescent="0.25">
      <c r="K209"/>
      <c r="L209"/>
      <c r="M209"/>
      <c r="N209"/>
      <c r="O209"/>
    </row>
    <row r="210" spans="11:15" x14ac:dyDescent="0.25">
      <c r="K210"/>
      <c r="L210"/>
      <c r="M210"/>
      <c r="N210"/>
      <c r="O210"/>
    </row>
    <row r="211" spans="11:15" x14ac:dyDescent="0.25">
      <c r="K211"/>
      <c r="L211"/>
      <c r="M211"/>
      <c r="N211"/>
      <c r="O211"/>
    </row>
    <row r="212" spans="11:15" x14ac:dyDescent="0.25">
      <c r="K212"/>
      <c r="L212"/>
      <c r="M212"/>
      <c r="N212"/>
      <c r="O212"/>
    </row>
    <row r="213" spans="11:15" x14ac:dyDescent="0.25">
      <c r="K213"/>
      <c r="L213"/>
      <c r="M213"/>
      <c r="N213"/>
      <c r="O213"/>
    </row>
    <row r="214" spans="11:15" x14ac:dyDescent="0.25">
      <c r="K214"/>
      <c r="L214"/>
      <c r="M214"/>
      <c r="N214"/>
      <c r="O214"/>
    </row>
    <row r="215" spans="11:15" x14ac:dyDescent="0.25">
      <c r="K215"/>
      <c r="L215"/>
      <c r="M215"/>
      <c r="N215"/>
      <c r="O215"/>
    </row>
    <row r="216" spans="11:15" x14ac:dyDescent="0.25">
      <c r="K216"/>
      <c r="L216"/>
      <c r="M216"/>
      <c r="N216"/>
      <c r="O216"/>
    </row>
    <row r="217" spans="11:15" x14ac:dyDescent="0.25">
      <c r="K217"/>
      <c r="L217"/>
      <c r="M217"/>
      <c r="N217"/>
      <c r="O217"/>
    </row>
    <row r="218" spans="11:15" x14ac:dyDescent="0.25">
      <c r="K218"/>
      <c r="L218"/>
      <c r="M218"/>
      <c r="N218"/>
      <c r="O218"/>
    </row>
    <row r="219" spans="11:15" x14ac:dyDescent="0.25">
      <c r="K219"/>
      <c r="L219"/>
      <c r="M219"/>
      <c r="N219"/>
      <c r="O219"/>
    </row>
    <row r="220" spans="11:15" x14ac:dyDescent="0.25">
      <c r="K220"/>
      <c r="L220"/>
      <c r="M220"/>
      <c r="N220"/>
      <c r="O220"/>
    </row>
    <row r="221" spans="11:15" x14ac:dyDescent="0.25">
      <c r="K221"/>
      <c r="L221"/>
      <c r="M221"/>
      <c r="N221"/>
      <c r="O221"/>
    </row>
    <row r="222" spans="11:15" x14ac:dyDescent="0.25">
      <c r="K222"/>
      <c r="L222"/>
      <c r="M222"/>
      <c r="N222"/>
      <c r="O222"/>
    </row>
    <row r="223" spans="11:15" x14ac:dyDescent="0.25">
      <c r="K223"/>
      <c r="L223"/>
      <c r="M223"/>
      <c r="N223"/>
      <c r="O223"/>
    </row>
    <row r="224" spans="11:15" x14ac:dyDescent="0.25">
      <c r="K224"/>
      <c r="L224"/>
      <c r="M224"/>
      <c r="N224"/>
      <c r="O224"/>
    </row>
    <row r="225" spans="11:15" x14ac:dyDescent="0.25">
      <c r="K225"/>
      <c r="L225"/>
      <c r="M225"/>
      <c r="N225"/>
      <c r="O225"/>
    </row>
    <row r="226" spans="11:15" x14ac:dyDescent="0.25">
      <c r="K226"/>
      <c r="L226"/>
      <c r="M226"/>
      <c r="N226"/>
      <c r="O226"/>
    </row>
    <row r="227" spans="11:15" x14ac:dyDescent="0.25">
      <c r="K227"/>
      <c r="L227"/>
      <c r="M227"/>
      <c r="N227"/>
      <c r="O227"/>
    </row>
    <row r="228" spans="11:15" x14ac:dyDescent="0.25">
      <c r="K228"/>
      <c r="L228"/>
      <c r="M228"/>
      <c r="N228"/>
      <c r="O228"/>
    </row>
    <row r="229" spans="11:15" x14ac:dyDescent="0.25">
      <c r="K229"/>
      <c r="L229"/>
      <c r="M229"/>
      <c r="N229"/>
      <c r="O229"/>
    </row>
    <row r="230" spans="11:15" x14ac:dyDescent="0.25">
      <c r="K230"/>
      <c r="L230"/>
      <c r="M230"/>
      <c r="N230"/>
      <c r="O230"/>
    </row>
    <row r="231" spans="11:15" x14ac:dyDescent="0.25">
      <c r="K231"/>
      <c r="L231"/>
      <c r="M231"/>
      <c r="N231"/>
      <c r="O231"/>
    </row>
    <row r="232" spans="11:15" x14ac:dyDescent="0.25">
      <c r="K232"/>
      <c r="L232"/>
      <c r="M232"/>
      <c r="N232"/>
      <c r="O232"/>
    </row>
    <row r="233" spans="11:15" x14ac:dyDescent="0.25">
      <c r="K233"/>
      <c r="L233"/>
      <c r="M233"/>
      <c r="N233"/>
      <c r="O233"/>
    </row>
    <row r="234" spans="11:15" x14ac:dyDescent="0.25">
      <c r="K234"/>
      <c r="L234"/>
      <c r="M234"/>
      <c r="N234"/>
      <c r="O234"/>
    </row>
    <row r="235" spans="11:15" x14ac:dyDescent="0.25">
      <c r="K235"/>
      <c r="L235"/>
      <c r="M235"/>
      <c r="N235"/>
      <c r="O235"/>
    </row>
    <row r="236" spans="11:15" x14ac:dyDescent="0.25">
      <c r="K236"/>
      <c r="L236"/>
      <c r="M236"/>
      <c r="N236"/>
      <c r="O236"/>
    </row>
    <row r="237" spans="11:15" x14ac:dyDescent="0.25">
      <c r="K237"/>
      <c r="L237"/>
      <c r="M237"/>
      <c r="N237"/>
      <c r="O237"/>
    </row>
    <row r="238" spans="11:15" x14ac:dyDescent="0.25">
      <c r="K238"/>
      <c r="L238"/>
      <c r="M238"/>
      <c r="N238"/>
      <c r="O238"/>
    </row>
    <row r="239" spans="11:15" x14ac:dyDescent="0.25">
      <c r="K239"/>
      <c r="L239"/>
      <c r="M239"/>
      <c r="N239"/>
      <c r="O239"/>
    </row>
    <row r="240" spans="11:15" x14ac:dyDescent="0.25">
      <c r="K240"/>
      <c r="L240"/>
      <c r="M240"/>
      <c r="N240"/>
      <c r="O240"/>
    </row>
    <row r="241" spans="11:15" x14ac:dyDescent="0.25">
      <c r="K241"/>
      <c r="L241"/>
      <c r="M241"/>
      <c r="N241"/>
      <c r="O241"/>
    </row>
    <row r="242" spans="11:15" x14ac:dyDescent="0.25">
      <c r="K242"/>
      <c r="L242"/>
      <c r="M242"/>
      <c r="N242"/>
      <c r="O242"/>
    </row>
    <row r="243" spans="11:15" x14ac:dyDescent="0.25">
      <c r="K243"/>
      <c r="L243"/>
      <c r="M243"/>
      <c r="N243"/>
      <c r="O243"/>
    </row>
    <row r="244" spans="11:15" x14ac:dyDescent="0.25">
      <c r="K244"/>
      <c r="L244"/>
      <c r="M244"/>
      <c r="N244"/>
      <c r="O244"/>
    </row>
    <row r="245" spans="11:15" x14ac:dyDescent="0.25">
      <c r="K245"/>
      <c r="L245"/>
      <c r="M245"/>
      <c r="N245"/>
      <c r="O245"/>
    </row>
    <row r="246" spans="11:15" x14ac:dyDescent="0.25">
      <c r="K246"/>
      <c r="L246"/>
      <c r="M246"/>
      <c r="N246"/>
      <c r="O246"/>
    </row>
    <row r="247" spans="11:15" x14ac:dyDescent="0.25">
      <c r="K247"/>
      <c r="L247"/>
      <c r="M247"/>
      <c r="N247"/>
      <c r="O247"/>
    </row>
    <row r="248" spans="11:15" x14ac:dyDescent="0.25">
      <c r="K248"/>
      <c r="L248"/>
      <c r="M248"/>
      <c r="N248"/>
      <c r="O248"/>
    </row>
    <row r="249" spans="11:15" x14ac:dyDescent="0.25">
      <c r="K249"/>
      <c r="L249"/>
      <c r="M249"/>
      <c r="N249"/>
      <c r="O249"/>
    </row>
    <row r="250" spans="11:15" x14ac:dyDescent="0.25">
      <c r="K250"/>
      <c r="L250"/>
      <c r="M250"/>
      <c r="N250"/>
      <c r="O250"/>
    </row>
    <row r="251" spans="11:15" x14ac:dyDescent="0.25">
      <c r="K251"/>
      <c r="L251"/>
      <c r="M251"/>
      <c r="N251"/>
      <c r="O251"/>
    </row>
    <row r="252" spans="11:15" x14ac:dyDescent="0.25">
      <c r="K252"/>
      <c r="L252"/>
      <c r="M252"/>
      <c r="N252"/>
      <c r="O252"/>
    </row>
    <row r="253" spans="11:15" x14ac:dyDescent="0.25">
      <c r="K253"/>
      <c r="L253"/>
      <c r="M253"/>
      <c r="N253"/>
      <c r="O253"/>
    </row>
    <row r="254" spans="11:15" x14ac:dyDescent="0.25">
      <c r="K254"/>
      <c r="L254"/>
      <c r="M254"/>
      <c r="N254"/>
      <c r="O254"/>
    </row>
    <row r="255" spans="11:15" x14ac:dyDescent="0.25">
      <c r="K255"/>
      <c r="L255"/>
      <c r="M255"/>
      <c r="N255"/>
      <c r="O255"/>
    </row>
    <row r="256" spans="11:15" x14ac:dyDescent="0.25">
      <c r="K256"/>
      <c r="L256"/>
      <c r="M256"/>
      <c r="N256"/>
      <c r="O256"/>
    </row>
    <row r="257" spans="11:15" x14ac:dyDescent="0.25">
      <c r="K257"/>
      <c r="L257"/>
      <c r="M257"/>
      <c r="N257"/>
      <c r="O257"/>
    </row>
    <row r="258" spans="11:15" x14ac:dyDescent="0.25">
      <c r="K258"/>
      <c r="L258"/>
      <c r="M258"/>
      <c r="N258"/>
      <c r="O258"/>
    </row>
    <row r="259" spans="11:15" x14ac:dyDescent="0.25">
      <c r="K259"/>
      <c r="L259"/>
      <c r="M259"/>
      <c r="N259"/>
      <c r="O259"/>
    </row>
    <row r="260" spans="11:15" x14ac:dyDescent="0.25">
      <c r="K260"/>
      <c r="L260"/>
      <c r="M260"/>
      <c r="N260"/>
      <c r="O260"/>
    </row>
    <row r="261" spans="11:15" x14ac:dyDescent="0.25">
      <c r="K261"/>
      <c r="L261"/>
      <c r="M261"/>
      <c r="N261"/>
      <c r="O261"/>
    </row>
    <row r="262" spans="11:15" x14ac:dyDescent="0.25">
      <c r="K262"/>
      <c r="L262"/>
      <c r="M262"/>
      <c r="N262"/>
      <c r="O262"/>
    </row>
    <row r="263" spans="11:15" x14ac:dyDescent="0.25">
      <c r="K263"/>
      <c r="L263"/>
      <c r="M263"/>
      <c r="N263"/>
      <c r="O263"/>
    </row>
    <row r="264" spans="11:15" x14ac:dyDescent="0.25">
      <c r="K264"/>
      <c r="L264"/>
      <c r="M264"/>
      <c r="N264"/>
      <c r="O264"/>
    </row>
    <row r="265" spans="11:15" x14ac:dyDescent="0.25">
      <c r="K265"/>
      <c r="L265"/>
      <c r="M265"/>
      <c r="N265"/>
      <c r="O265"/>
    </row>
    <row r="266" spans="11:15" x14ac:dyDescent="0.25">
      <c r="K266"/>
      <c r="L266"/>
      <c r="M266"/>
      <c r="N266"/>
      <c r="O266"/>
    </row>
    <row r="267" spans="11:15" x14ac:dyDescent="0.25">
      <c r="K267"/>
      <c r="L267"/>
      <c r="M267"/>
      <c r="N267"/>
      <c r="O267"/>
    </row>
    <row r="268" spans="11:15" x14ac:dyDescent="0.25">
      <c r="K268"/>
      <c r="L268"/>
      <c r="M268"/>
      <c r="N268"/>
      <c r="O268"/>
    </row>
    <row r="269" spans="11:15" x14ac:dyDescent="0.25">
      <c r="K269"/>
      <c r="L269"/>
      <c r="M269"/>
      <c r="N269"/>
      <c r="O269"/>
    </row>
    <row r="270" spans="11:15" x14ac:dyDescent="0.25">
      <c r="K270"/>
      <c r="L270"/>
      <c r="M270"/>
      <c r="N270"/>
      <c r="O270"/>
    </row>
    <row r="271" spans="11:15" x14ac:dyDescent="0.25">
      <c r="K271"/>
      <c r="L271"/>
      <c r="M271"/>
      <c r="N271"/>
      <c r="O271"/>
    </row>
    <row r="272" spans="11:15" x14ac:dyDescent="0.25">
      <c r="K272"/>
      <c r="L272"/>
      <c r="M272"/>
      <c r="N272"/>
      <c r="O272"/>
    </row>
    <row r="273" spans="11:15" x14ac:dyDescent="0.25">
      <c r="K273"/>
      <c r="L273"/>
      <c r="M273"/>
      <c r="N273"/>
      <c r="O273"/>
    </row>
    <row r="274" spans="11:15" x14ac:dyDescent="0.25">
      <c r="K274"/>
      <c r="L274"/>
      <c r="M274"/>
      <c r="N274"/>
      <c r="O274"/>
    </row>
    <row r="275" spans="11:15" x14ac:dyDescent="0.25">
      <c r="K275"/>
      <c r="L275"/>
      <c r="M275"/>
      <c r="N275"/>
      <c r="O275"/>
    </row>
    <row r="276" spans="11:15" x14ac:dyDescent="0.25">
      <c r="K276"/>
      <c r="L276"/>
      <c r="M276"/>
      <c r="N276"/>
      <c r="O276"/>
    </row>
    <row r="277" spans="11:15" x14ac:dyDescent="0.25">
      <c r="K277"/>
      <c r="L277"/>
      <c r="M277"/>
      <c r="N277"/>
      <c r="O277"/>
    </row>
    <row r="278" spans="11:15" x14ac:dyDescent="0.25">
      <c r="K278"/>
      <c r="L278"/>
      <c r="M278"/>
      <c r="N278"/>
      <c r="O278"/>
    </row>
    <row r="279" spans="11:15" x14ac:dyDescent="0.25">
      <c r="K279"/>
      <c r="L279"/>
      <c r="M279"/>
      <c r="N279"/>
      <c r="O279"/>
    </row>
    <row r="280" spans="11:15" x14ac:dyDescent="0.25">
      <c r="K280"/>
      <c r="L280"/>
      <c r="M280"/>
      <c r="N280"/>
      <c r="O280"/>
    </row>
    <row r="281" spans="11:15" x14ac:dyDescent="0.25">
      <c r="K281"/>
      <c r="L281"/>
      <c r="M281"/>
      <c r="N281"/>
      <c r="O281"/>
    </row>
    <row r="282" spans="11:15" x14ac:dyDescent="0.25">
      <c r="K282"/>
      <c r="L282"/>
      <c r="M282"/>
      <c r="N282"/>
      <c r="O282"/>
    </row>
    <row r="283" spans="11:15" x14ac:dyDescent="0.25">
      <c r="K283"/>
      <c r="L283"/>
      <c r="M283"/>
      <c r="N283"/>
      <c r="O283"/>
    </row>
    <row r="284" spans="11:15" x14ac:dyDescent="0.25">
      <c r="K284"/>
      <c r="L284"/>
      <c r="M284"/>
      <c r="N284"/>
      <c r="O284"/>
    </row>
    <row r="285" spans="11:15" x14ac:dyDescent="0.25">
      <c r="K285"/>
      <c r="L285"/>
      <c r="M285"/>
      <c r="N285"/>
      <c r="O285"/>
    </row>
    <row r="286" spans="11:15" x14ac:dyDescent="0.25">
      <c r="K286"/>
      <c r="L286"/>
      <c r="M286"/>
      <c r="N286"/>
      <c r="O286"/>
    </row>
    <row r="287" spans="11:15" x14ac:dyDescent="0.25">
      <c r="K287"/>
      <c r="L287"/>
      <c r="M287"/>
      <c r="N287"/>
      <c r="O287"/>
    </row>
    <row r="288" spans="11:15" x14ac:dyDescent="0.25">
      <c r="K288"/>
      <c r="L288"/>
      <c r="M288"/>
      <c r="N288"/>
      <c r="O288"/>
    </row>
    <row r="289" spans="11:15" x14ac:dyDescent="0.25">
      <c r="K289"/>
      <c r="L289"/>
      <c r="M289"/>
      <c r="N289"/>
      <c r="O289"/>
    </row>
    <row r="290" spans="11:15" x14ac:dyDescent="0.25">
      <c r="K290"/>
      <c r="L290"/>
      <c r="M290"/>
      <c r="N290"/>
      <c r="O290"/>
    </row>
    <row r="291" spans="11:15" x14ac:dyDescent="0.25">
      <c r="K291"/>
      <c r="L291"/>
      <c r="M291"/>
      <c r="N291"/>
      <c r="O291"/>
    </row>
    <row r="292" spans="11:15" x14ac:dyDescent="0.25">
      <c r="K292"/>
      <c r="L292"/>
      <c r="M292"/>
      <c r="N292"/>
      <c r="O292"/>
    </row>
    <row r="293" spans="11:15" x14ac:dyDescent="0.25">
      <c r="K293"/>
      <c r="L293"/>
      <c r="M293"/>
      <c r="N293"/>
      <c r="O293"/>
    </row>
    <row r="294" spans="11:15" x14ac:dyDescent="0.25">
      <c r="K294"/>
      <c r="L294"/>
      <c r="M294"/>
      <c r="N294"/>
      <c r="O294"/>
    </row>
    <row r="295" spans="11:15" x14ac:dyDescent="0.25">
      <c r="K295"/>
      <c r="L295"/>
      <c r="M295"/>
      <c r="N295"/>
      <c r="O295"/>
    </row>
    <row r="296" spans="11:15" x14ac:dyDescent="0.25">
      <c r="K296"/>
      <c r="L296"/>
      <c r="M296"/>
      <c r="N296"/>
      <c r="O296"/>
    </row>
    <row r="297" spans="11:15" x14ac:dyDescent="0.25">
      <c r="K297"/>
      <c r="L297"/>
      <c r="M297"/>
      <c r="N297"/>
      <c r="O297"/>
    </row>
    <row r="298" spans="11:15" x14ac:dyDescent="0.25">
      <c r="K298"/>
      <c r="L298"/>
      <c r="M298"/>
      <c r="N298"/>
      <c r="O298"/>
    </row>
    <row r="299" spans="11:15" x14ac:dyDescent="0.25">
      <c r="K299"/>
      <c r="L299"/>
      <c r="M299"/>
      <c r="N299"/>
      <c r="O299"/>
    </row>
    <row r="300" spans="11:15" x14ac:dyDescent="0.25">
      <c r="K300"/>
      <c r="L300"/>
      <c r="M300"/>
      <c r="N300"/>
      <c r="O300"/>
    </row>
    <row r="301" spans="11:15" x14ac:dyDescent="0.25">
      <c r="K301"/>
      <c r="L301"/>
      <c r="M301"/>
      <c r="N301"/>
      <c r="O301"/>
    </row>
    <row r="302" spans="11:15" x14ac:dyDescent="0.25">
      <c r="K302"/>
      <c r="L302"/>
      <c r="M302"/>
      <c r="N302"/>
      <c r="O302"/>
    </row>
    <row r="303" spans="11:15" x14ac:dyDescent="0.25">
      <c r="K303"/>
      <c r="L303"/>
      <c r="M303"/>
      <c r="N303"/>
      <c r="O303"/>
    </row>
    <row r="304" spans="11:15" x14ac:dyDescent="0.25">
      <c r="K304"/>
      <c r="L304"/>
      <c r="M304"/>
      <c r="N304"/>
      <c r="O304"/>
    </row>
    <row r="305" spans="11:15" x14ac:dyDescent="0.25">
      <c r="K305"/>
      <c r="L305"/>
      <c r="M305"/>
      <c r="N305"/>
      <c r="O305"/>
    </row>
    <row r="306" spans="11:15" x14ac:dyDescent="0.25">
      <c r="K306"/>
      <c r="L306"/>
      <c r="M306"/>
      <c r="N306"/>
      <c r="O306"/>
    </row>
    <row r="307" spans="11:15" x14ac:dyDescent="0.25">
      <c r="K307"/>
      <c r="L307"/>
      <c r="M307"/>
      <c r="N307"/>
      <c r="O307"/>
    </row>
    <row r="308" spans="11:15" x14ac:dyDescent="0.25">
      <c r="K308"/>
      <c r="L308"/>
      <c r="M308"/>
      <c r="N308"/>
      <c r="O308"/>
    </row>
    <row r="309" spans="11:15" x14ac:dyDescent="0.25">
      <c r="K309"/>
      <c r="L309"/>
      <c r="M309"/>
      <c r="N309"/>
      <c r="O309"/>
    </row>
    <row r="310" spans="11:15" x14ac:dyDescent="0.25">
      <c r="K310"/>
      <c r="L310"/>
      <c r="M310"/>
      <c r="N310"/>
      <c r="O310"/>
    </row>
    <row r="311" spans="11:15" x14ac:dyDescent="0.25">
      <c r="K311"/>
      <c r="L311"/>
      <c r="M311"/>
      <c r="N311"/>
      <c r="O311"/>
    </row>
    <row r="312" spans="11:15" x14ac:dyDescent="0.25">
      <c r="K312"/>
      <c r="L312"/>
      <c r="M312"/>
      <c r="N312"/>
      <c r="O312"/>
    </row>
    <row r="313" spans="11:15" x14ac:dyDescent="0.25">
      <c r="K313"/>
      <c r="L313"/>
      <c r="M313"/>
      <c r="N313"/>
      <c r="O313"/>
    </row>
    <row r="314" spans="11:15" x14ac:dyDescent="0.25">
      <c r="K314"/>
      <c r="L314"/>
      <c r="M314"/>
      <c r="N314"/>
      <c r="O314"/>
    </row>
    <row r="315" spans="11:15" x14ac:dyDescent="0.25">
      <c r="K315"/>
      <c r="L315"/>
      <c r="M315"/>
      <c r="N315"/>
      <c r="O315"/>
    </row>
    <row r="316" spans="11:15" x14ac:dyDescent="0.25">
      <c r="K316"/>
      <c r="L316"/>
      <c r="M316"/>
      <c r="N316"/>
      <c r="O316"/>
    </row>
    <row r="317" spans="11:15" x14ac:dyDescent="0.25">
      <c r="K317"/>
      <c r="L317"/>
      <c r="M317"/>
      <c r="N317"/>
      <c r="O317"/>
    </row>
    <row r="318" spans="11:15" x14ac:dyDescent="0.25">
      <c r="K318"/>
      <c r="L318"/>
      <c r="M318"/>
      <c r="N318"/>
      <c r="O318"/>
    </row>
    <row r="319" spans="11:15" x14ac:dyDescent="0.25">
      <c r="K319"/>
      <c r="L319"/>
      <c r="M319"/>
      <c r="N319"/>
      <c r="O319"/>
    </row>
    <row r="320" spans="11:15" x14ac:dyDescent="0.25">
      <c r="K320"/>
      <c r="L320"/>
      <c r="M320"/>
      <c r="N320"/>
      <c r="O320"/>
    </row>
    <row r="321" spans="11:15" x14ac:dyDescent="0.25">
      <c r="K321"/>
      <c r="L321"/>
      <c r="M321"/>
      <c r="N321"/>
      <c r="O321"/>
    </row>
    <row r="322" spans="11:15" x14ac:dyDescent="0.25">
      <c r="K322"/>
      <c r="L322"/>
      <c r="M322"/>
      <c r="N322"/>
      <c r="O322"/>
    </row>
    <row r="323" spans="11:15" x14ac:dyDescent="0.25">
      <c r="K323"/>
      <c r="L323"/>
      <c r="M323"/>
      <c r="N323"/>
      <c r="O323"/>
    </row>
    <row r="324" spans="11:15" x14ac:dyDescent="0.25">
      <c r="K324"/>
      <c r="L324"/>
      <c r="M324"/>
      <c r="N324"/>
      <c r="O324"/>
    </row>
    <row r="325" spans="11:15" x14ac:dyDescent="0.25">
      <c r="K325"/>
      <c r="L325"/>
      <c r="M325"/>
      <c r="N325"/>
      <c r="O325"/>
    </row>
    <row r="326" spans="11:15" x14ac:dyDescent="0.25">
      <c r="K326"/>
      <c r="L326"/>
      <c r="M326"/>
      <c r="N326"/>
      <c r="O326"/>
    </row>
    <row r="327" spans="11:15" x14ac:dyDescent="0.25">
      <c r="K327"/>
      <c r="L327"/>
      <c r="M327"/>
      <c r="N327"/>
      <c r="O327"/>
    </row>
    <row r="328" spans="11:15" x14ac:dyDescent="0.25">
      <c r="K328"/>
      <c r="L328"/>
      <c r="M328"/>
      <c r="N328"/>
      <c r="O328"/>
    </row>
    <row r="329" spans="11:15" x14ac:dyDescent="0.25">
      <c r="K329"/>
      <c r="L329"/>
      <c r="M329"/>
      <c r="N329"/>
      <c r="O329"/>
    </row>
    <row r="330" spans="11:15" x14ac:dyDescent="0.25">
      <c r="K330"/>
      <c r="L330"/>
      <c r="M330"/>
      <c r="N330"/>
      <c r="O330"/>
    </row>
    <row r="331" spans="11:15" x14ac:dyDescent="0.25">
      <c r="K331"/>
      <c r="L331"/>
      <c r="M331"/>
      <c r="N331"/>
      <c r="O331"/>
    </row>
    <row r="332" spans="11:15" x14ac:dyDescent="0.25">
      <c r="K332"/>
      <c r="L332"/>
      <c r="M332"/>
      <c r="N332"/>
      <c r="O332"/>
    </row>
    <row r="333" spans="11:15" x14ac:dyDescent="0.25">
      <c r="K333"/>
      <c r="L333"/>
      <c r="M333"/>
      <c r="N333"/>
      <c r="O333"/>
    </row>
    <row r="334" spans="11:15" x14ac:dyDescent="0.25">
      <c r="K334"/>
      <c r="L334"/>
      <c r="M334"/>
      <c r="N334"/>
      <c r="O334"/>
    </row>
    <row r="335" spans="11:15" x14ac:dyDescent="0.25">
      <c r="K335"/>
      <c r="L335"/>
      <c r="M335"/>
      <c r="N335"/>
      <c r="O335"/>
    </row>
    <row r="336" spans="11:15" x14ac:dyDescent="0.25">
      <c r="K336"/>
      <c r="L336"/>
      <c r="M336"/>
      <c r="N336"/>
      <c r="O336"/>
    </row>
    <row r="337" spans="11:15" x14ac:dyDescent="0.25">
      <c r="K337"/>
      <c r="L337"/>
      <c r="M337"/>
      <c r="N337"/>
      <c r="O337"/>
    </row>
    <row r="338" spans="11:15" x14ac:dyDescent="0.25">
      <c r="K338"/>
      <c r="L338"/>
      <c r="M338"/>
      <c r="N338"/>
      <c r="O338"/>
    </row>
    <row r="339" spans="11:15" x14ac:dyDescent="0.25">
      <c r="K339"/>
      <c r="L339"/>
      <c r="M339"/>
      <c r="N339"/>
      <c r="O339"/>
    </row>
    <row r="340" spans="11:15" x14ac:dyDescent="0.25">
      <c r="K340"/>
      <c r="L340"/>
      <c r="M340"/>
      <c r="N340"/>
      <c r="O340"/>
    </row>
    <row r="341" spans="11:15" x14ac:dyDescent="0.25">
      <c r="K341"/>
      <c r="L341"/>
      <c r="M341"/>
      <c r="N341"/>
      <c r="O341"/>
    </row>
    <row r="342" spans="11:15" x14ac:dyDescent="0.25">
      <c r="K342"/>
      <c r="L342"/>
      <c r="M342"/>
      <c r="N342"/>
      <c r="O342"/>
    </row>
    <row r="343" spans="11:15" x14ac:dyDescent="0.25">
      <c r="K343"/>
      <c r="L343"/>
      <c r="M343"/>
      <c r="N343"/>
      <c r="O343"/>
    </row>
    <row r="344" spans="11:15" x14ac:dyDescent="0.25">
      <c r="K344"/>
      <c r="L344"/>
      <c r="M344"/>
      <c r="N344"/>
      <c r="O344"/>
    </row>
    <row r="345" spans="11:15" x14ac:dyDescent="0.25">
      <c r="K345"/>
      <c r="L345"/>
      <c r="M345"/>
      <c r="N345"/>
      <c r="O345"/>
    </row>
    <row r="346" spans="11:15" x14ac:dyDescent="0.25">
      <c r="K346"/>
      <c r="L346"/>
      <c r="M346"/>
      <c r="N346"/>
      <c r="O346"/>
    </row>
    <row r="347" spans="11:15" x14ac:dyDescent="0.25">
      <c r="K347"/>
      <c r="L347"/>
      <c r="M347"/>
      <c r="N347"/>
      <c r="O347"/>
    </row>
    <row r="348" spans="11:15" x14ac:dyDescent="0.25">
      <c r="K348"/>
      <c r="L348"/>
      <c r="M348"/>
      <c r="N348"/>
      <c r="O348"/>
    </row>
    <row r="349" spans="11:15" x14ac:dyDescent="0.25">
      <c r="K349"/>
      <c r="L349"/>
      <c r="M349"/>
      <c r="N349"/>
      <c r="O349"/>
    </row>
    <row r="350" spans="11:15" x14ac:dyDescent="0.25">
      <c r="K350"/>
      <c r="L350"/>
      <c r="M350"/>
      <c r="N350"/>
      <c r="O350"/>
    </row>
    <row r="351" spans="11:15" x14ac:dyDescent="0.25">
      <c r="K351"/>
      <c r="L351"/>
      <c r="M351"/>
      <c r="N351"/>
      <c r="O351"/>
    </row>
    <row r="352" spans="11:15" x14ac:dyDescent="0.25">
      <c r="K352"/>
      <c r="L352"/>
      <c r="M352"/>
      <c r="N352"/>
      <c r="O352"/>
    </row>
    <row r="353" spans="11:15" x14ac:dyDescent="0.25">
      <c r="K353"/>
      <c r="L353"/>
      <c r="M353"/>
      <c r="N353"/>
      <c r="O353"/>
    </row>
    <row r="354" spans="11:15" x14ac:dyDescent="0.25">
      <c r="K354"/>
      <c r="L354"/>
      <c r="M354"/>
      <c r="N354"/>
      <c r="O354"/>
    </row>
    <row r="355" spans="11:15" x14ac:dyDescent="0.25">
      <c r="K355"/>
      <c r="L355"/>
      <c r="M355"/>
      <c r="N355"/>
      <c r="O355"/>
    </row>
    <row r="356" spans="11:15" x14ac:dyDescent="0.25">
      <c r="K356"/>
      <c r="L356"/>
      <c r="M356"/>
      <c r="N356"/>
      <c r="O356"/>
    </row>
    <row r="357" spans="11:15" x14ac:dyDescent="0.25">
      <c r="K357"/>
      <c r="L357"/>
      <c r="M357"/>
      <c r="N357"/>
      <c r="O357"/>
    </row>
    <row r="358" spans="11:15" x14ac:dyDescent="0.25">
      <c r="K358"/>
      <c r="L358"/>
      <c r="M358"/>
      <c r="N358"/>
      <c r="O358"/>
    </row>
    <row r="359" spans="11:15" x14ac:dyDescent="0.25">
      <c r="K359"/>
      <c r="L359"/>
      <c r="M359"/>
      <c r="N359"/>
      <c r="O359"/>
    </row>
    <row r="360" spans="11:15" x14ac:dyDescent="0.25">
      <c r="K360"/>
      <c r="L360"/>
      <c r="M360"/>
      <c r="N360"/>
      <c r="O360"/>
    </row>
    <row r="361" spans="11:15" x14ac:dyDescent="0.25">
      <c r="K361"/>
      <c r="L361"/>
      <c r="M361"/>
      <c r="N361"/>
      <c r="O361"/>
    </row>
    <row r="362" spans="11:15" x14ac:dyDescent="0.25">
      <c r="K362"/>
      <c r="L362"/>
      <c r="M362"/>
      <c r="N362"/>
      <c r="O362"/>
    </row>
    <row r="363" spans="11:15" x14ac:dyDescent="0.25">
      <c r="K363"/>
      <c r="L363"/>
      <c r="M363"/>
      <c r="N363"/>
      <c r="O363"/>
    </row>
    <row r="364" spans="11:15" x14ac:dyDescent="0.25">
      <c r="K364"/>
      <c r="L364"/>
      <c r="M364"/>
      <c r="N364"/>
      <c r="O364"/>
    </row>
    <row r="365" spans="11:15" x14ac:dyDescent="0.25">
      <c r="K365"/>
      <c r="L365"/>
      <c r="M365"/>
      <c r="N365"/>
      <c r="O365"/>
    </row>
    <row r="366" spans="11:15" x14ac:dyDescent="0.25">
      <c r="K366"/>
      <c r="L366"/>
      <c r="M366"/>
      <c r="N366"/>
      <c r="O366"/>
    </row>
    <row r="367" spans="11:15" x14ac:dyDescent="0.25">
      <c r="K367"/>
      <c r="L367"/>
      <c r="M367"/>
      <c r="N367"/>
      <c r="O367"/>
    </row>
    <row r="368" spans="11:15" x14ac:dyDescent="0.25">
      <c r="K368"/>
      <c r="L368"/>
      <c r="M368"/>
      <c r="N368"/>
      <c r="O368"/>
    </row>
    <row r="369" spans="11:15" x14ac:dyDescent="0.25">
      <c r="K369"/>
      <c r="L369"/>
      <c r="M369"/>
      <c r="N369"/>
      <c r="O369"/>
    </row>
    <row r="370" spans="11:15" x14ac:dyDescent="0.25">
      <c r="K370"/>
      <c r="L370"/>
      <c r="M370"/>
      <c r="N370"/>
      <c r="O370"/>
    </row>
    <row r="371" spans="11:15" x14ac:dyDescent="0.25">
      <c r="K371"/>
      <c r="L371"/>
      <c r="M371"/>
      <c r="N371"/>
      <c r="O371"/>
    </row>
    <row r="372" spans="11:15" x14ac:dyDescent="0.25">
      <c r="K372"/>
      <c r="L372"/>
      <c r="M372"/>
      <c r="N372"/>
      <c r="O372"/>
    </row>
    <row r="373" spans="11:15" x14ac:dyDescent="0.25">
      <c r="K373"/>
      <c r="L373"/>
      <c r="M373"/>
      <c r="N373"/>
      <c r="O373"/>
    </row>
    <row r="374" spans="11:15" x14ac:dyDescent="0.25">
      <c r="K374"/>
      <c r="L374"/>
      <c r="M374"/>
      <c r="N374"/>
      <c r="O374"/>
    </row>
    <row r="375" spans="11:15" x14ac:dyDescent="0.25">
      <c r="K375"/>
      <c r="L375"/>
      <c r="M375"/>
      <c r="N375"/>
      <c r="O375"/>
    </row>
    <row r="376" spans="11:15" x14ac:dyDescent="0.25">
      <c r="K376"/>
      <c r="L376"/>
      <c r="M376"/>
      <c r="N376"/>
      <c r="O376"/>
    </row>
    <row r="377" spans="11:15" x14ac:dyDescent="0.25">
      <c r="K377"/>
      <c r="L377"/>
      <c r="M377"/>
      <c r="N377"/>
      <c r="O377"/>
    </row>
    <row r="378" spans="11:15" x14ac:dyDescent="0.25">
      <c r="K378"/>
      <c r="L378"/>
      <c r="M378"/>
      <c r="N378"/>
      <c r="O378"/>
    </row>
    <row r="379" spans="11:15" x14ac:dyDescent="0.25">
      <c r="K379"/>
      <c r="L379"/>
      <c r="M379"/>
      <c r="N379"/>
      <c r="O379"/>
    </row>
    <row r="380" spans="11:15" x14ac:dyDescent="0.25">
      <c r="K380"/>
      <c r="L380"/>
      <c r="M380"/>
      <c r="N380"/>
      <c r="O380"/>
    </row>
    <row r="381" spans="11:15" x14ac:dyDescent="0.25">
      <c r="K381"/>
      <c r="L381"/>
      <c r="M381"/>
      <c r="N381"/>
      <c r="O381"/>
    </row>
    <row r="382" spans="11:15" x14ac:dyDescent="0.25">
      <c r="K382"/>
      <c r="L382"/>
      <c r="M382"/>
      <c r="N382"/>
      <c r="O382"/>
    </row>
    <row r="383" spans="11:15" x14ac:dyDescent="0.25">
      <c r="K383"/>
      <c r="L383"/>
      <c r="M383"/>
      <c r="N383"/>
      <c r="O383"/>
    </row>
    <row r="384" spans="11:15" x14ac:dyDescent="0.25">
      <c r="K384"/>
      <c r="L384"/>
      <c r="M384"/>
      <c r="N384"/>
      <c r="O384"/>
    </row>
    <row r="385" spans="11:15" x14ac:dyDescent="0.25">
      <c r="K385"/>
      <c r="L385"/>
      <c r="M385"/>
      <c r="N385"/>
      <c r="O385"/>
    </row>
    <row r="386" spans="11:15" x14ac:dyDescent="0.25">
      <c r="K386"/>
      <c r="L386"/>
      <c r="M386"/>
      <c r="N386"/>
      <c r="O386"/>
    </row>
    <row r="387" spans="11:15" x14ac:dyDescent="0.25">
      <c r="K387"/>
      <c r="L387"/>
      <c r="M387"/>
      <c r="N387"/>
      <c r="O387"/>
    </row>
    <row r="388" spans="11:15" x14ac:dyDescent="0.25">
      <c r="K388"/>
      <c r="L388"/>
      <c r="M388"/>
      <c r="N388"/>
      <c r="O388"/>
    </row>
    <row r="389" spans="11:15" x14ac:dyDescent="0.25">
      <c r="K389"/>
      <c r="L389"/>
      <c r="M389"/>
      <c r="N389"/>
      <c r="O389"/>
    </row>
    <row r="390" spans="11:15" x14ac:dyDescent="0.25">
      <c r="K390"/>
      <c r="L390"/>
      <c r="M390"/>
      <c r="N390"/>
      <c r="O390"/>
    </row>
    <row r="391" spans="11:15" x14ac:dyDescent="0.25">
      <c r="K391"/>
      <c r="L391"/>
      <c r="M391"/>
      <c r="N391"/>
      <c r="O391"/>
    </row>
    <row r="392" spans="11:15" x14ac:dyDescent="0.25">
      <c r="K392"/>
      <c r="L392"/>
      <c r="M392"/>
      <c r="N392"/>
      <c r="O392"/>
    </row>
    <row r="393" spans="11:15" x14ac:dyDescent="0.25">
      <c r="K393"/>
      <c r="L393"/>
      <c r="M393"/>
      <c r="N393"/>
      <c r="O393"/>
    </row>
    <row r="394" spans="11:15" x14ac:dyDescent="0.25">
      <c r="K394"/>
      <c r="L394"/>
      <c r="M394"/>
      <c r="N394"/>
      <c r="O394"/>
    </row>
    <row r="395" spans="11:15" x14ac:dyDescent="0.25">
      <c r="K395"/>
      <c r="L395"/>
      <c r="M395"/>
      <c r="N395"/>
      <c r="O395"/>
    </row>
    <row r="396" spans="11:15" x14ac:dyDescent="0.25">
      <c r="K396"/>
      <c r="L396"/>
      <c r="M396"/>
      <c r="N396"/>
      <c r="O396"/>
    </row>
    <row r="397" spans="11:15" x14ac:dyDescent="0.25">
      <c r="K397"/>
      <c r="L397"/>
      <c r="M397"/>
      <c r="N397"/>
      <c r="O397"/>
    </row>
    <row r="398" spans="11:15" x14ac:dyDescent="0.25">
      <c r="K398"/>
      <c r="L398"/>
      <c r="M398"/>
      <c r="N398"/>
      <c r="O398"/>
    </row>
    <row r="399" spans="11:15" x14ac:dyDescent="0.25">
      <c r="K399"/>
      <c r="L399"/>
      <c r="M399"/>
      <c r="N399"/>
      <c r="O399"/>
    </row>
    <row r="400" spans="11:15" x14ac:dyDescent="0.25">
      <c r="K400"/>
      <c r="L400"/>
      <c r="M400"/>
      <c r="N400"/>
      <c r="O400"/>
    </row>
    <row r="401" spans="11:15" x14ac:dyDescent="0.25">
      <c r="K401"/>
      <c r="L401"/>
      <c r="M401"/>
      <c r="N401"/>
      <c r="O401"/>
    </row>
    <row r="402" spans="11:15" x14ac:dyDescent="0.25">
      <c r="K402"/>
      <c r="L402"/>
      <c r="M402"/>
      <c r="N402"/>
      <c r="O402"/>
    </row>
    <row r="403" spans="11:15" x14ac:dyDescent="0.25">
      <c r="K403"/>
      <c r="L403"/>
      <c r="M403"/>
      <c r="N403"/>
      <c r="O403"/>
    </row>
    <row r="404" spans="11:15" x14ac:dyDescent="0.25">
      <c r="K404"/>
      <c r="L404"/>
      <c r="M404"/>
      <c r="N404"/>
      <c r="O404"/>
    </row>
    <row r="405" spans="11:15" x14ac:dyDescent="0.25">
      <c r="K405"/>
      <c r="L405"/>
      <c r="M405"/>
      <c r="N405"/>
      <c r="O405"/>
    </row>
    <row r="406" spans="11:15" x14ac:dyDescent="0.25">
      <c r="K406"/>
      <c r="L406"/>
      <c r="M406"/>
      <c r="N406"/>
      <c r="O406"/>
    </row>
    <row r="407" spans="11:15" x14ac:dyDescent="0.25">
      <c r="K407"/>
      <c r="L407"/>
      <c r="M407"/>
      <c r="N407"/>
      <c r="O407"/>
    </row>
    <row r="408" spans="11:15" x14ac:dyDescent="0.25">
      <c r="K408"/>
      <c r="L408"/>
      <c r="M408"/>
      <c r="N408"/>
      <c r="O408"/>
    </row>
    <row r="409" spans="11:15" x14ac:dyDescent="0.25">
      <c r="K409"/>
      <c r="L409"/>
      <c r="M409"/>
      <c r="N409"/>
      <c r="O409"/>
    </row>
    <row r="410" spans="11:15" x14ac:dyDescent="0.25">
      <c r="K410"/>
      <c r="L410"/>
      <c r="M410"/>
      <c r="N410"/>
      <c r="O410"/>
    </row>
    <row r="411" spans="11:15" x14ac:dyDescent="0.25">
      <c r="K411"/>
      <c r="L411"/>
      <c r="M411"/>
      <c r="N411"/>
      <c r="O411"/>
    </row>
    <row r="412" spans="11:15" x14ac:dyDescent="0.25">
      <c r="K412"/>
      <c r="L412"/>
      <c r="M412"/>
      <c r="N412"/>
      <c r="O412"/>
    </row>
    <row r="413" spans="11:15" x14ac:dyDescent="0.25">
      <c r="K413"/>
      <c r="L413"/>
      <c r="M413"/>
      <c r="N413"/>
      <c r="O413"/>
    </row>
    <row r="414" spans="11:15" x14ac:dyDescent="0.25">
      <c r="K414"/>
      <c r="L414"/>
      <c r="M414"/>
      <c r="N414"/>
      <c r="O414"/>
    </row>
    <row r="415" spans="11:15" x14ac:dyDescent="0.25">
      <c r="K415"/>
      <c r="L415"/>
      <c r="M415"/>
      <c r="N415"/>
      <c r="O415"/>
    </row>
    <row r="416" spans="11:15" x14ac:dyDescent="0.25">
      <c r="K416"/>
      <c r="L416"/>
      <c r="M416"/>
      <c r="N416"/>
      <c r="O416"/>
    </row>
    <row r="417" spans="11:15" x14ac:dyDescent="0.25">
      <c r="K417"/>
      <c r="L417"/>
      <c r="M417"/>
      <c r="N417"/>
      <c r="O417"/>
    </row>
    <row r="418" spans="11:15" x14ac:dyDescent="0.25">
      <c r="K418"/>
      <c r="L418"/>
      <c r="M418"/>
      <c r="N418"/>
      <c r="O418"/>
    </row>
    <row r="419" spans="11:15" x14ac:dyDescent="0.25">
      <c r="K419"/>
      <c r="L419"/>
      <c r="M419"/>
      <c r="N419"/>
      <c r="O419"/>
    </row>
    <row r="420" spans="11:15" x14ac:dyDescent="0.25">
      <c r="K420"/>
      <c r="L420"/>
      <c r="M420"/>
      <c r="N420"/>
      <c r="O420"/>
    </row>
    <row r="421" spans="11:15" x14ac:dyDescent="0.25">
      <c r="K421"/>
      <c r="L421"/>
      <c r="M421"/>
      <c r="N421"/>
      <c r="O421"/>
    </row>
    <row r="422" spans="11:15" x14ac:dyDescent="0.25">
      <c r="K422"/>
      <c r="L422"/>
      <c r="M422"/>
      <c r="N422"/>
      <c r="O422"/>
    </row>
    <row r="423" spans="11:15" x14ac:dyDescent="0.25">
      <c r="K423"/>
      <c r="L423"/>
      <c r="M423"/>
      <c r="N423"/>
      <c r="O423"/>
    </row>
    <row r="424" spans="11:15" x14ac:dyDescent="0.25">
      <c r="K424"/>
      <c r="L424"/>
      <c r="M424"/>
      <c r="N424"/>
      <c r="O424"/>
    </row>
    <row r="425" spans="11:15" x14ac:dyDescent="0.25">
      <c r="K425"/>
      <c r="L425"/>
      <c r="M425"/>
      <c r="N425"/>
      <c r="O425"/>
    </row>
    <row r="426" spans="11:15" x14ac:dyDescent="0.25">
      <c r="K426"/>
      <c r="L426"/>
      <c r="M426"/>
      <c r="N426"/>
      <c r="O426"/>
    </row>
    <row r="427" spans="11:15" x14ac:dyDescent="0.25">
      <c r="K427"/>
      <c r="L427"/>
      <c r="M427"/>
      <c r="N427"/>
      <c r="O427"/>
    </row>
    <row r="428" spans="11:15" x14ac:dyDescent="0.25">
      <c r="K428"/>
      <c r="L428"/>
      <c r="M428"/>
      <c r="N428"/>
      <c r="O428"/>
    </row>
    <row r="429" spans="11:15" x14ac:dyDescent="0.25">
      <c r="K429"/>
      <c r="L429"/>
      <c r="M429"/>
      <c r="N429"/>
      <c r="O429"/>
    </row>
    <row r="430" spans="11:15" x14ac:dyDescent="0.25">
      <c r="K430"/>
      <c r="L430"/>
      <c r="M430"/>
      <c r="N430"/>
      <c r="O430"/>
    </row>
    <row r="431" spans="11:15" x14ac:dyDescent="0.25">
      <c r="K431"/>
      <c r="L431"/>
      <c r="M431"/>
      <c r="N431"/>
      <c r="O431"/>
    </row>
    <row r="432" spans="11:15" x14ac:dyDescent="0.25">
      <c r="K432"/>
      <c r="L432"/>
      <c r="M432"/>
      <c r="N432"/>
      <c r="O432"/>
    </row>
    <row r="433" spans="11:15" x14ac:dyDescent="0.25">
      <c r="K433"/>
      <c r="L433"/>
      <c r="M433"/>
      <c r="N433"/>
      <c r="O433"/>
    </row>
    <row r="434" spans="11:15" x14ac:dyDescent="0.25">
      <c r="K434"/>
      <c r="L434"/>
      <c r="M434"/>
      <c r="N434"/>
      <c r="O434"/>
    </row>
    <row r="435" spans="11:15" x14ac:dyDescent="0.25">
      <c r="K435"/>
      <c r="L435"/>
      <c r="M435"/>
      <c r="N435"/>
      <c r="O435"/>
    </row>
    <row r="436" spans="11:15" x14ac:dyDescent="0.25">
      <c r="K436"/>
      <c r="L436"/>
      <c r="M436"/>
      <c r="N436"/>
      <c r="O436"/>
    </row>
    <row r="437" spans="11:15" x14ac:dyDescent="0.25">
      <c r="K437"/>
      <c r="L437"/>
      <c r="M437"/>
      <c r="N437"/>
      <c r="O437"/>
    </row>
    <row r="438" spans="11:15" x14ac:dyDescent="0.25">
      <c r="K438"/>
      <c r="L438"/>
      <c r="M438"/>
      <c r="N438"/>
      <c r="O438"/>
    </row>
    <row r="439" spans="11:15" x14ac:dyDescent="0.25">
      <c r="K439"/>
      <c r="L439"/>
      <c r="M439"/>
      <c r="N439"/>
      <c r="O439"/>
    </row>
    <row r="440" spans="11:15" x14ac:dyDescent="0.25">
      <c r="K440"/>
      <c r="L440"/>
      <c r="M440"/>
      <c r="N440"/>
      <c r="O440"/>
    </row>
    <row r="441" spans="11:15" x14ac:dyDescent="0.25">
      <c r="K441"/>
      <c r="L441"/>
      <c r="M441"/>
      <c r="N441"/>
      <c r="O441"/>
    </row>
    <row r="442" spans="11:15" x14ac:dyDescent="0.25">
      <c r="K442"/>
      <c r="L442"/>
      <c r="M442"/>
      <c r="N442"/>
      <c r="O442"/>
    </row>
    <row r="443" spans="11:15" x14ac:dyDescent="0.25">
      <c r="K443"/>
      <c r="L443"/>
      <c r="M443"/>
      <c r="N443"/>
      <c r="O443"/>
    </row>
    <row r="444" spans="11:15" x14ac:dyDescent="0.25">
      <c r="K444"/>
      <c r="L444"/>
      <c r="M444"/>
      <c r="N444"/>
      <c r="O444"/>
    </row>
    <row r="445" spans="11:15" x14ac:dyDescent="0.25">
      <c r="K445"/>
      <c r="L445"/>
      <c r="M445"/>
      <c r="N445"/>
      <c r="O445"/>
    </row>
    <row r="446" spans="11:15" x14ac:dyDescent="0.25">
      <c r="K446"/>
      <c r="L446"/>
      <c r="M446"/>
      <c r="N446"/>
      <c r="O446"/>
    </row>
    <row r="447" spans="11:15" x14ac:dyDescent="0.25">
      <c r="K447"/>
      <c r="L447"/>
      <c r="M447"/>
      <c r="N447"/>
      <c r="O447"/>
    </row>
    <row r="448" spans="11:15" x14ac:dyDescent="0.25">
      <c r="K448"/>
      <c r="L448"/>
      <c r="M448"/>
      <c r="N448"/>
      <c r="O448"/>
    </row>
    <row r="449" spans="11:15" x14ac:dyDescent="0.25">
      <c r="K449"/>
      <c r="L449"/>
      <c r="M449"/>
      <c r="N449"/>
      <c r="O449"/>
    </row>
    <row r="450" spans="11:15" x14ac:dyDescent="0.25">
      <c r="K450"/>
      <c r="L450"/>
      <c r="M450"/>
      <c r="N450"/>
      <c r="O450"/>
    </row>
    <row r="451" spans="11:15" x14ac:dyDescent="0.25">
      <c r="K451"/>
      <c r="L451"/>
      <c r="M451"/>
      <c r="N451"/>
      <c r="O451"/>
    </row>
    <row r="452" spans="11:15" x14ac:dyDescent="0.25">
      <c r="K452"/>
      <c r="L452"/>
      <c r="M452"/>
      <c r="N452"/>
      <c r="O452"/>
    </row>
    <row r="453" spans="11:15" x14ac:dyDescent="0.25">
      <c r="K453"/>
      <c r="L453"/>
      <c r="M453"/>
      <c r="N453"/>
      <c r="O453"/>
    </row>
    <row r="454" spans="11:15" x14ac:dyDescent="0.25">
      <c r="K454"/>
      <c r="L454"/>
      <c r="M454"/>
      <c r="N454"/>
      <c r="O454"/>
    </row>
    <row r="455" spans="11:15" x14ac:dyDescent="0.25">
      <c r="K455"/>
      <c r="L455"/>
      <c r="M455"/>
      <c r="N455"/>
      <c r="O455"/>
    </row>
    <row r="456" spans="11:15" x14ac:dyDescent="0.25">
      <c r="K456"/>
      <c r="L456"/>
      <c r="M456"/>
      <c r="N456"/>
      <c r="O456"/>
    </row>
    <row r="457" spans="11:15" x14ac:dyDescent="0.25">
      <c r="K457"/>
      <c r="L457"/>
      <c r="M457"/>
      <c r="N457"/>
      <c r="O457"/>
    </row>
    <row r="458" spans="11:15" x14ac:dyDescent="0.25">
      <c r="K458"/>
      <c r="L458"/>
      <c r="M458"/>
      <c r="N458"/>
      <c r="O458"/>
    </row>
    <row r="459" spans="11:15" x14ac:dyDescent="0.25">
      <c r="K459"/>
      <c r="L459"/>
      <c r="M459"/>
      <c r="N459"/>
      <c r="O459"/>
    </row>
    <row r="460" spans="11:15" x14ac:dyDescent="0.25">
      <c r="K460"/>
      <c r="L460"/>
      <c r="M460"/>
      <c r="N460"/>
      <c r="O460"/>
    </row>
    <row r="461" spans="11:15" x14ac:dyDescent="0.25">
      <c r="K461"/>
      <c r="L461"/>
      <c r="M461"/>
      <c r="N461"/>
      <c r="O461"/>
    </row>
    <row r="462" spans="11:15" x14ac:dyDescent="0.25">
      <c r="K462"/>
      <c r="L462"/>
      <c r="M462"/>
      <c r="N462"/>
      <c r="O462"/>
    </row>
    <row r="463" spans="11:15" x14ac:dyDescent="0.25">
      <c r="K463"/>
      <c r="L463"/>
      <c r="M463"/>
      <c r="N463"/>
      <c r="O463"/>
    </row>
    <row r="464" spans="11:15" x14ac:dyDescent="0.25">
      <c r="K464"/>
      <c r="L464"/>
      <c r="M464"/>
      <c r="N464"/>
      <c r="O464"/>
    </row>
    <row r="465" spans="11:15" x14ac:dyDescent="0.25">
      <c r="K465"/>
      <c r="L465"/>
      <c r="M465"/>
      <c r="N465"/>
      <c r="O465"/>
    </row>
    <row r="466" spans="11:15" x14ac:dyDescent="0.25">
      <c r="K466"/>
      <c r="L466"/>
      <c r="M466"/>
      <c r="N466"/>
      <c r="O466"/>
    </row>
    <row r="467" spans="11:15" x14ac:dyDescent="0.25">
      <c r="K467"/>
      <c r="L467"/>
      <c r="M467"/>
      <c r="N467"/>
      <c r="O467"/>
    </row>
    <row r="468" spans="11:15" x14ac:dyDescent="0.25">
      <c r="K468"/>
      <c r="L468"/>
      <c r="M468"/>
      <c r="N468"/>
      <c r="O468"/>
    </row>
    <row r="469" spans="11:15" x14ac:dyDescent="0.25">
      <c r="K469"/>
      <c r="L469"/>
      <c r="M469"/>
      <c r="N469"/>
      <c r="O469"/>
    </row>
    <row r="470" spans="11:15" x14ac:dyDescent="0.25">
      <c r="K470"/>
      <c r="L470"/>
      <c r="M470"/>
      <c r="N470"/>
      <c r="O470"/>
    </row>
    <row r="471" spans="11:15" x14ac:dyDescent="0.25">
      <c r="K471"/>
      <c r="L471"/>
      <c r="M471"/>
      <c r="N471"/>
      <c r="O471"/>
    </row>
    <row r="472" spans="11:15" x14ac:dyDescent="0.25">
      <c r="K472"/>
      <c r="L472"/>
      <c r="M472"/>
      <c r="N472"/>
      <c r="O472"/>
    </row>
    <row r="473" spans="11:15" x14ac:dyDescent="0.25">
      <c r="K473"/>
      <c r="L473"/>
      <c r="M473"/>
      <c r="N473"/>
      <c r="O473"/>
    </row>
    <row r="474" spans="11:15" x14ac:dyDescent="0.25">
      <c r="K474"/>
      <c r="L474"/>
      <c r="M474"/>
      <c r="N474"/>
      <c r="O474"/>
    </row>
    <row r="475" spans="11:15" x14ac:dyDescent="0.25">
      <c r="K475"/>
      <c r="L475"/>
      <c r="M475"/>
      <c r="N475"/>
      <c r="O475"/>
    </row>
    <row r="476" spans="11:15" x14ac:dyDescent="0.25">
      <c r="K476"/>
      <c r="L476"/>
      <c r="M476"/>
      <c r="N476"/>
      <c r="O476"/>
    </row>
    <row r="477" spans="11:15" x14ac:dyDescent="0.25">
      <c r="K477"/>
      <c r="L477"/>
      <c r="M477"/>
      <c r="N477"/>
      <c r="O477"/>
    </row>
    <row r="478" spans="11:15" x14ac:dyDescent="0.25">
      <c r="K478"/>
      <c r="L478"/>
      <c r="M478"/>
      <c r="N478"/>
      <c r="O478"/>
    </row>
    <row r="479" spans="11:15" x14ac:dyDescent="0.25">
      <c r="K479"/>
      <c r="L479"/>
      <c r="M479"/>
      <c r="N479"/>
      <c r="O479"/>
    </row>
    <row r="480" spans="11:15" x14ac:dyDescent="0.25">
      <c r="K480"/>
      <c r="L480"/>
      <c r="M480"/>
      <c r="N480"/>
      <c r="O480"/>
    </row>
    <row r="481" spans="11:15" x14ac:dyDescent="0.25">
      <c r="K481"/>
      <c r="L481"/>
      <c r="M481"/>
      <c r="N481"/>
      <c r="O481"/>
    </row>
    <row r="482" spans="11:15" x14ac:dyDescent="0.25">
      <c r="K482"/>
      <c r="L482"/>
      <c r="M482"/>
      <c r="N482"/>
      <c r="O482"/>
    </row>
    <row r="483" spans="11:15" x14ac:dyDescent="0.25">
      <c r="K483"/>
      <c r="L483"/>
      <c r="M483"/>
      <c r="N483"/>
      <c r="O483"/>
    </row>
    <row r="484" spans="11:15" x14ac:dyDescent="0.25">
      <c r="K484"/>
      <c r="L484"/>
      <c r="M484"/>
      <c r="N484"/>
      <c r="O484"/>
    </row>
    <row r="485" spans="11:15" x14ac:dyDescent="0.25">
      <c r="K485"/>
      <c r="L485"/>
      <c r="M485"/>
      <c r="N485"/>
      <c r="O485"/>
    </row>
    <row r="486" spans="11:15" x14ac:dyDescent="0.25">
      <c r="K486"/>
      <c r="L486"/>
      <c r="M486"/>
      <c r="N486"/>
      <c r="O486"/>
    </row>
    <row r="487" spans="11:15" x14ac:dyDescent="0.25">
      <c r="K487"/>
      <c r="L487"/>
      <c r="M487"/>
      <c r="N487"/>
      <c r="O487"/>
    </row>
    <row r="488" spans="11:15" x14ac:dyDescent="0.25">
      <c r="K488"/>
      <c r="L488"/>
      <c r="M488"/>
      <c r="N488"/>
      <c r="O488"/>
    </row>
    <row r="489" spans="11:15" x14ac:dyDescent="0.25">
      <c r="K489"/>
      <c r="L489"/>
      <c r="M489"/>
      <c r="N489"/>
      <c r="O489"/>
    </row>
    <row r="490" spans="11:15" x14ac:dyDescent="0.25">
      <c r="K490"/>
      <c r="L490"/>
      <c r="M490"/>
      <c r="N490"/>
      <c r="O490"/>
    </row>
    <row r="491" spans="11:15" x14ac:dyDescent="0.25">
      <c r="K491"/>
      <c r="L491"/>
      <c r="M491"/>
      <c r="N491"/>
      <c r="O491"/>
    </row>
    <row r="492" spans="11:15" x14ac:dyDescent="0.25">
      <c r="K492"/>
      <c r="L492"/>
      <c r="M492"/>
      <c r="N492"/>
      <c r="O492"/>
    </row>
    <row r="493" spans="11:15" x14ac:dyDescent="0.25">
      <c r="K493"/>
      <c r="L493"/>
      <c r="M493"/>
      <c r="N493"/>
      <c r="O493"/>
    </row>
    <row r="494" spans="11:15" x14ac:dyDescent="0.25">
      <c r="K494"/>
      <c r="L494"/>
      <c r="M494"/>
      <c r="N494"/>
      <c r="O494"/>
    </row>
    <row r="495" spans="11:15" x14ac:dyDescent="0.25">
      <c r="K495"/>
      <c r="L495"/>
      <c r="M495"/>
      <c r="N495"/>
      <c r="O495"/>
    </row>
    <row r="496" spans="11:15" x14ac:dyDescent="0.25">
      <c r="K496"/>
      <c r="L496"/>
      <c r="M496"/>
      <c r="N496"/>
      <c r="O496"/>
    </row>
    <row r="497" spans="11:15" x14ac:dyDescent="0.25">
      <c r="K497"/>
      <c r="L497"/>
      <c r="M497"/>
      <c r="N497"/>
      <c r="O497"/>
    </row>
    <row r="498" spans="11:15" x14ac:dyDescent="0.25">
      <c r="K498"/>
      <c r="L498"/>
      <c r="M498"/>
      <c r="N498"/>
      <c r="O498"/>
    </row>
    <row r="499" spans="11:15" x14ac:dyDescent="0.25">
      <c r="K499"/>
      <c r="L499"/>
      <c r="M499"/>
      <c r="N499"/>
      <c r="O499"/>
    </row>
    <row r="500" spans="11:15" x14ac:dyDescent="0.25">
      <c r="K500"/>
      <c r="L500"/>
      <c r="M500"/>
      <c r="N500"/>
      <c r="O500"/>
    </row>
    <row r="501" spans="11:15" x14ac:dyDescent="0.25">
      <c r="K501"/>
      <c r="L501"/>
      <c r="M501"/>
      <c r="N501"/>
      <c r="O501"/>
    </row>
    <row r="502" spans="11:15" x14ac:dyDescent="0.25">
      <c r="K502"/>
      <c r="L502"/>
      <c r="M502"/>
      <c r="N502"/>
      <c r="O502"/>
    </row>
    <row r="503" spans="11:15" x14ac:dyDescent="0.25">
      <c r="K503"/>
      <c r="L503"/>
      <c r="M503"/>
      <c r="N503"/>
      <c r="O503"/>
    </row>
    <row r="504" spans="11:15" x14ac:dyDescent="0.25">
      <c r="K504"/>
      <c r="L504"/>
      <c r="M504"/>
      <c r="N504"/>
      <c r="O504"/>
    </row>
    <row r="505" spans="11:15" x14ac:dyDescent="0.25">
      <c r="K505"/>
      <c r="L505"/>
      <c r="M505"/>
      <c r="N505"/>
      <c r="O505"/>
    </row>
    <row r="506" spans="11:15" x14ac:dyDescent="0.25">
      <c r="K506"/>
      <c r="L506"/>
      <c r="M506"/>
      <c r="N506"/>
      <c r="O506"/>
    </row>
    <row r="507" spans="11:15" x14ac:dyDescent="0.25">
      <c r="K507"/>
      <c r="L507"/>
      <c r="M507"/>
      <c r="N507"/>
      <c r="O507"/>
    </row>
    <row r="508" spans="11:15" x14ac:dyDescent="0.25">
      <c r="K508"/>
      <c r="L508"/>
      <c r="M508"/>
      <c r="N508"/>
      <c r="O508"/>
    </row>
    <row r="509" spans="11:15" x14ac:dyDescent="0.25">
      <c r="K509"/>
      <c r="L509"/>
      <c r="M509"/>
      <c r="N509"/>
      <c r="O509"/>
    </row>
    <row r="510" spans="11:15" x14ac:dyDescent="0.25">
      <c r="K510"/>
      <c r="L510"/>
      <c r="M510"/>
      <c r="N510"/>
      <c r="O510"/>
    </row>
    <row r="511" spans="11:15" x14ac:dyDescent="0.25">
      <c r="K511"/>
      <c r="L511"/>
      <c r="M511"/>
      <c r="N511"/>
      <c r="O511"/>
    </row>
    <row r="512" spans="11:15" x14ac:dyDescent="0.25">
      <c r="K512"/>
      <c r="L512"/>
      <c r="M512"/>
      <c r="N512"/>
      <c r="O512"/>
    </row>
    <row r="513" spans="11:15" x14ac:dyDescent="0.25">
      <c r="K513"/>
      <c r="L513"/>
      <c r="M513"/>
      <c r="N513"/>
      <c r="O513"/>
    </row>
    <row r="514" spans="11:15" x14ac:dyDescent="0.25">
      <c r="K514"/>
      <c r="L514"/>
      <c r="M514"/>
      <c r="N514"/>
      <c r="O514"/>
    </row>
    <row r="515" spans="11:15" x14ac:dyDescent="0.25">
      <c r="K515"/>
      <c r="L515"/>
      <c r="M515"/>
      <c r="N515"/>
      <c r="O515"/>
    </row>
    <row r="516" spans="11:15" x14ac:dyDescent="0.25">
      <c r="K516"/>
      <c r="L516"/>
      <c r="M516"/>
      <c r="N516"/>
      <c r="O516"/>
    </row>
    <row r="517" spans="11:15" x14ac:dyDescent="0.25">
      <c r="K517"/>
      <c r="L517"/>
      <c r="M517"/>
      <c r="N517"/>
      <c r="O517"/>
    </row>
    <row r="518" spans="11:15" x14ac:dyDescent="0.25">
      <c r="K518"/>
      <c r="L518"/>
      <c r="M518"/>
      <c r="N518"/>
      <c r="O518"/>
    </row>
    <row r="519" spans="11:15" x14ac:dyDescent="0.25">
      <c r="K519"/>
      <c r="L519"/>
      <c r="M519"/>
      <c r="N519"/>
      <c r="O519"/>
    </row>
    <row r="520" spans="11:15" x14ac:dyDescent="0.25">
      <c r="K520"/>
      <c r="L520"/>
      <c r="M520"/>
      <c r="N520"/>
      <c r="O520"/>
    </row>
    <row r="521" spans="11:15" x14ac:dyDescent="0.25">
      <c r="K521"/>
      <c r="L521"/>
      <c r="M521"/>
      <c r="N521"/>
      <c r="O521"/>
    </row>
    <row r="522" spans="11:15" x14ac:dyDescent="0.25">
      <c r="K522"/>
      <c r="L522"/>
      <c r="M522"/>
      <c r="N522"/>
      <c r="O522"/>
    </row>
    <row r="523" spans="11:15" x14ac:dyDescent="0.25">
      <c r="K523"/>
      <c r="L523"/>
      <c r="M523"/>
      <c r="N523"/>
      <c r="O523"/>
    </row>
    <row r="524" spans="11:15" x14ac:dyDescent="0.25">
      <c r="K524"/>
      <c r="L524"/>
      <c r="M524"/>
      <c r="N524"/>
      <c r="O524"/>
    </row>
    <row r="525" spans="11:15" x14ac:dyDescent="0.25">
      <c r="K525"/>
      <c r="L525"/>
      <c r="M525"/>
      <c r="N525"/>
      <c r="O525"/>
    </row>
    <row r="526" spans="11:15" x14ac:dyDescent="0.25">
      <c r="K526"/>
      <c r="L526"/>
      <c r="M526"/>
      <c r="N526"/>
      <c r="O526"/>
    </row>
    <row r="527" spans="11:15" x14ac:dyDescent="0.25">
      <c r="K527"/>
      <c r="L527"/>
      <c r="M527"/>
      <c r="N527"/>
      <c r="O527"/>
    </row>
    <row r="528" spans="11:15" x14ac:dyDescent="0.25">
      <c r="K528"/>
      <c r="L528"/>
      <c r="M528"/>
      <c r="N528"/>
      <c r="O528"/>
    </row>
    <row r="529" spans="11:15" x14ac:dyDescent="0.25">
      <c r="K529"/>
      <c r="L529"/>
      <c r="M529"/>
      <c r="N529"/>
      <c r="O529"/>
    </row>
    <row r="530" spans="11:15" x14ac:dyDescent="0.25">
      <c r="K530"/>
      <c r="L530"/>
      <c r="M530"/>
      <c r="N530"/>
      <c r="O530"/>
    </row>
    <row r="531" spans="11:15" x14ac:dyDescent="0.25">
      <c r="K531"/>
      <c r="L531"/>
      <c r="M531"/>
      <c r="N531"/>
      <c r="O531"/>
    </row>
    <row r="532" spans="11:15" x14ac:dyDescent="0.25">
      <c r="K532"/>
      <c r="L532"/>
      <c r="M532"/>
      <c r="N532"/>
      <c r="O532"/>
    </row>
    <row r="533" spans="11:15" x14ac:dyDescent="0.25">
      <c r="K533"/>
      <c r="L533"/>
      <c r="M533"/>
      <c r="N533"/>
      <c r="O533"/>
    </row>
    <row r="534" spans="11:15" x14ac:dyDescent="0.25">
      <c r="K534"/>
      <c r="L534"/>
      <c r="M534"/>
      <c r="N534"/>
      <c r="O534"/>
    </row>
    <row r="535" spans="11:15" x14ac:dyDescent="0.25">
      <c r="K535"/>
      <c r="L535"/>
      <c r="M535"/>
      <c r="N535"/>
      <c r="O535"/>
    </row>
    <row r="536" spans="11:15" x14ac:dyDescent="0.25">
      <c r="K536"/>
      <c r="L536"/>
      <c r="M536"/>
      <c r="N536"/>
      <c r="O536"/>
    </row>
    <row r="537" spans="11:15" x14ac:dyDescent="0.25">
      <c r="K537"/>
      <c r="L537"/>
      <c r="M537"/>
      <c r="N537"/>
      <c r="O537"/>
    </row>
    <row r="538" spans="11:15" x14ac:dyDescent="0.25">
      <c r="K538"/>
      <c r="L538"/>
      <c r="M538"/>
      <c r="N538"/>
      <c r="O538"/>
    </row>
    <row r="539" spans="11:15" x14ac:dyDescent="0.25">
      <c r="K539"/>
      <c r="L539"/>
      <c r="M539"/>
      <c r="N539"/>
      <c r="O539"/>
    </row>
    <row r="540" spans="11:15" x14ac:dyDescent="0.25">
      <c r="K540"/>
      <c r="L540"/>
      <c r="M540"/>
      <c r="N540"/>
      <c r="O540"/>
    </row>
    <row r="541" spans="11:15" x14ac:dyDescent="0.25">
      <c r="K541"/>
      <c r="L541"/>
      <c r="M541"/>
      <c r="N541"/>
      <c r="O541"/>
    </row>
    <row r="542" spans="11:15" x14ac:dyDescent="0.25">
      <c r="K542"/>
      <c r="L542"/>
      <c r="M542"/>
      <c r="N542"/>
      <c r="O542"/>
    </row>
    <row r="543" spans="11:15" x14ac:dyDescent="0.25">
      <c r="K543"/>
      <c r="L543"/>
      <c r="M543"/>
      <c r="N543"/>
      <c r="O543"/>
    </row>
    <row r="544" spans="11:15" x14ac:dyDescent="0.25">
      <c r="K544"/>
      <c r="L544"/>
      <c r="M544"/>
      <c r="N544"/>
      <c r="O544"/>
    </row>
    <row r="545" spans="11:15" x14ac:dyDescent="0.25">
      <c r="K545"/>
      <c r="L545"/>
      <c r="M545"/>
      <c r="N545"/>
      <c r="O545"/>
    </row>
    <row r="546" spans="11:15" x14ac:dyDescent="0.25">
      <c r="K546"/>
      <c r="L546"/>
      <c r="M546"/>
      <c r="N546"/>
      <c r="O546"/>
    </row>
    <row r="547" spans="11:15" x14ac:dyDescent="0.25">
      <c r="K547"/>
      <c r="L547"/>
      <c r="M547"/>
      <c r="N547"/>
      <c r="O547"/>
    </row>
    <row r="548" spans="11:15" x14ac:dyDescent="0.25">
      <c r="K548"/>
      <c r="L548"/>
      <c r="M548"/>
      <c r="N548"/>
      <c r="O548"/>
    </row>
    <row r="549" spans="11:15" x14ac:dyDescent="0.25">
      <c r="K549"/>
      <c r="L549"/>
      <c r="M549"/>
      <c r="N549"/>
      <c r="O549"/>
    </row>
    <row r="550" spans="11:15" x14ac:dyDescent="0.25">
      <c r="K550"/>
      <c r="L550"/>
      <c r="M550"/>
      <c r="N550"/>
      <c r="O550"/>
    </row>
    <row r="551" spans="11:15" x14ac:dyDescent="0.25">
      <c r="K551"/>
      <c r="L551"/>
      <c r="M551"/>
      <c r="N551"/>
      <c r="O551"/>
    </row>
    <row r="552" spans="11:15" x14ac:dyDescent="0.25">
      <c r="K552"/>
      <c r="L552"/>
      <c r="M552"/>
      <c r="N552"/>
      <c r="O552"/>
    </row>
    <row r="553" spans="11:15" x14ac:dyDescent="0.25">
      <c r="K553"/>
      <c r="L553"/>
      <c r="M553"/>
      <c r="N553"/>
      <c r="O553"/>
    </row>
    <row r="554" spans="11:15" x14ac:dyDescent="0.25">
      <c r="K554"/>
      <c r="L554"/>
      <c r="M554"/>
      <c r="N554"/>
      <c r="O554"/>
    </row>
    <row r="555" spans="11:15" x14ac:dyDescent="0.25">
      <c r="K555"/>
      <c r="L555"/>
      <c r="M555"/>
      <c r="N555"/>
      <c r="O555"/>
    </row>
    <row r="556" spans="11:15" x14ac:dyDescent="0.25">
      <c r="K556"/>
      <c r="L556"/>
      <c r="M556"/>
      <c r="N556"/>
      <c r="O556"/>
    </row>
    <row r="557" spans="11:15" x14ac:dyDescent="0.25">
      <c r="K557"/>
      <c r="L557"/>
      <c r="M557"/>
      <c r="N557"/>
      <c r="O557"/>
    </row>
    <row r="558" spans="11:15" x14ac:dyDescent="0.25">
      <c r="K558"/>
      <c r="L558"/>
      <c r="M558"/>
      <c r="N558"/>
      <c r="O558"/>
    </row>
    <row r="559" spans="11:15" x14ac:dyDescent="0.25">
      <c r="K559"/>
      <c r="L559"/>
      <c r="M559"/>
      <c r="N559"/>
      <c r="O559"/>
    </row>
    <row r="560" spans="11:15" x14ac:dyDescent="0.25">
      <c r="K560"/>
      <c r="L560"/>
      <c r="M560"/>
      <c r="N560"/>
      <c r="O560"/>
    </row>
    <row r="561" spans="11:15" x14ac:dyDescent="0.25">
      <c r="K561"/>
      <c r="L561"/>
      <c r="M561"/>
      <c r="N561"/>
      <c r="O561"/>
    </row>
    <row r="562" spans="11:15" x14ac:dyDescent="0.25">
      <c r="K562"/>
      <c r="L562"/>
      <c r="M562"/>
      <c r="N562"/>
      <c r="O562"/>
    </row>
    <row r="563" spans="11:15" x14ac:dyDescent="0.25">
      <c r="K563"/>
      <c r="L563"/>
      <c r="M563"/>
      <c r="N563"/>
      <c r="O563"/>
    </row>
    <row r="564" spans="11:15" x14ac:dyDescent="0.25">
      <c r="K564"/>
      <c r="L564"/>
      <c r="M564"/>
      <c r="N564"/>
      <c r="O564"/>
    </row>
    <row r="565" spans="11:15" x14ac:dyDescent="0.25">
      <c r="K565"/>
      <c r="L565"/>
      <c r="M565"/>
      <c r="N565"/>
      <c r="O565"/>
    </row>
    <row r="566" spans="11:15" x14ac:dyDescent="0.25">
      <c r="K566"/>
      <c r="L566"/>
      <c r="M566"/>
      <c r="N566"/>
      <c r="O566"/>
    </row>
    <row r="567" spans="11:15" x14ac:dyDescent="0.25">
      <c r="K567"/>
      <c r="L567"/>
      <c r="M567"/>
      <c r="N567"/>
      <c r="O567"/>
    </row>
    <row r="568" spans="11:15" x14ac:dyDescent="0.25">
      <c r="K568"/>
      <c r="L568"/>
      <c r="M568"/>
      <c r="N568"/>
      <c r="O568"/>
    </row>
    <row r="569" spans="11:15" x14ac:dyDescent="0.25">
      <c r="K569"/>
      <c r="L569"/>
      <c r="M569"/>
      <c r="N569"/>
      <c r="O569"/>
    </row>
    <row r="570" spans="11:15" x14ac:dyDescent="0.25">
      <c r="K570"/>
      <c r="L570"/>
      <c r="M570"/>
      <c r="N570"/>
      <c r="O570"/>
    </row>
    <row r="571" spans="11:15" x14ac:dyDescent="0.25">
      <c r="K571"/>
      <c r="L571"/>
      <c r="M571"/>
      <c r="N571"/>
      <c r="O571"/>
    </row>
    <row r="572" spans="11:15" x14ac:dyDescent="0.25">
      <c r="K572"/>
      <c r="L572"/>
      <c r="M572"/>
      <c r="N572"/>
      <c r="O572"/>
    </row>
    <row r="573" spans="11:15" x14ac:dyDescent="0.25">
      <c r="K573"/>
      <c r="L573"/>
      <c r="M573"/>
      <c r="N573"/>
      <c r="O573"/>
    </row>
    <row r="574" spans="11:15" x14ac:dyDescent="0.25">
      <c r="K574"/>
      <c r="L574"/>
      <c r="M574"/>
      <c r="N574"/>
      <c r="O574"/>
    </row>
    <row r="575" spans="11:15" x14ac:dyDescent="0.25">
      <c r="K575"/>
      <c r="L575"/>
      <c r="M575"/>
      <c r="N575"/>
      <c r="O575"/>
    </row>
    <row r="576" spans="11:15" x14ac:dyDescent="0.25">
      <c r="K576"/>
      <c r="L576"/>
      <c r="M576"/>
      <c r="N576"/>
      <c r="O576"/>
    </row>
    <row r="577" spans="11:15" x14ac:dyDescent="0.25">
      <c r="K577"/>
      <c r="L577"/>
      <c r="M577"/>
      <c r="N577"/>
      <c r="O577"/>
    </row>
    <row r="578" spans="11:15" x14ac:dyDescent="0.25">
      <c r="K578"/>
      <c r="L578"/>
      <c r="M578"/>
      <c r="N578"/>
      <c r="O578"/>
    </row>
    <row r="579" spans="11:15" x14ac:dyDescent="0.25">
      <c r="K579"/>
      <c r="L579"/>
      <c r="M579"/>
      <c r="N579"/>
      <c r="O579"/>
    </row>
    <row r="580" spans="11:15" x14ac:dyDescent="0.25">
      <c r="K580"/>
      <c r="L580"/>
      <c r="M580"/>
      <c r="N580"/>
      <c r="O580"/>
    </row>
    <row r="581" spans="11:15" x14ac:dyDescent="0.25">
      <c r="K581"/>
      <c r="L581"/>
      <c r="M581"/>
      <c r="N581"/>
      <c r="O581"/>
    </row>
    <row r="582" spans="11:15" x14ac:dyDescent="0.25">
      <c r="K582"/>
      <c r="L582"/>
      <c r="M582"/>
      <c r="N582"/>
      <c r="O582"/>
    </row>
    <row r="583" spans="11:15" x14ac:dyDescent="0.25">
      <c r="K583"/>
      <c r="L583"/>
      <c r="M583"/>
      <c r="N583"/>
      <c r="O583"/>
    </row>
    <row r="584" spans="11:15" x14ac:dyDescent="0.25">
      <c r="K584"/>
      <c r="L584"/>
      <c r="M584"/>
      <c r="N584"/>
      <c r="O584"/>
    </row>
    <row r="585" spans="11:15" x14ac:dyDescent="0.25">
      <c r="K585"/>
      <c r="L585"/>
      <c r="M585"/>
      <c r="N585"/>
      <c r="O585"/>
    </row>
    <row r="586" spans="11:15" x14ac:dyDescent="0.25">
      <c r="K586"/>
      <c r="L586"/>
      <c r="M586"/>
      <c r="N586"/>
      <c r="O586"/>
    </row>
    <row r="587" spans="11:15" x14ac:dyDescent="0.25">
      <c r="K587"/>
      <c r="L587"/>
      <c r="M587"/>
      <c r="N587"/>
      <c r="O587"/>
    </row>
    <row r="588" spans="11:15" x14ac:dyDescent="0.25">
      <c r="K588"/>
      <c r="L588"/>
      <c r="M588"/>
      <c r="N588"/>
      <c r="O588"/>
    </row>
    <row r="589" spans="11:15" x14ac:dyDescent="0.25">
      <c r="K589"/>
      <c r="L589"/>
      <c r="M589"/>
      <c r="N589"/>
      <c r="O589"/>
    </row>
    <row r="590" spans="11:15" x14ac:dyDescent="0.25">
      <c r="K590"/>
      <c r="L590"/>
      <c r="M590"/>
      <c r="N590"/>
      <c r="O590"/>
    </row>
    <row r="591" spans="11:15" x14ac:dyDescent="0.25">
      <c r="K591"/>
      <c r="L591"/>
      <c r="M591"/>
      <c r="N591"/>
      <c r="O591"/>
    </row>
    <row r="592" spans="11:15" x14ac:dyDescent="0.25">
      <c r="K592"/>
      <c r="L592"/>
      <c r="M592"/>
      <c r="N592"/>
      <c r="O592"/>
    </row>
    <row r="593" spans="11:15" x14ac:dyDescent="0.25">
      <c r="K593"/>
      <c r="L593"/>
      <c r="M593"/>
      <c r="N593"/>
      <c r="O593"/>
    </row>
    <row r="594" spans="11:15" x14ac:dyDescent="0.25">
      <c r="K594"/>
      <c r="L594"/>
      <c r="M594"/>
      <c r="N594"/>
      <c r="O594"/>
    </row>
    <row r="595" spans="11:15" x14ac:dyDescent="0.25">
      <c r="K595"/>
      <c r="L595"/>
      <c r="M595"/>
      <c r="N595"/>
      <c r="O595"/>
    </row>
    <row r="596" spans="11:15" x14ac:dyDescent="0.25">
      <c r="K596"/>
      <c r="L596"/>
      <c r="M596"/>
      <c r="N596"/>
      <c r="O596"/>
    </row>
    <row r="597" spans="11:15" x14ac:dyDescent="0.25">
      <c r="K597"/>
      <c r="L597"/>
      <c r="M597"/>
      <c r="N597"/>
      <c r="O597"/>
    </row>
    <row r="598" spans="11:15" x14ac:dyDescent="0.25">
      <c r="K598"/>
      <c r="L598"/>
      <c r="M598"/>
      <c r="N598"/>
      <c r="O598"/>
    </row>
    <row r="599" spans="11:15" x14ac:dyDescent="0.25">
      <c r="K599"/>
      <c r="L599"/>
      <c r="M599"/>
      <c r="N599"/>
      <c r="O599"/>
    </row>
    <row r="600" spans="11:15" x14ac:dyDescent="0.25">
      <c r="K600"/>
      <c r="L600"/>
      <c r="M600"/>
      <c r="N600"/>
      <c r="O600"/>
    </row>
    <row r="601" spans="11:15" x14ac:dyDescent="0.25">
      <c r="K601"/>
      <c r="L601"/>
      <c r="M601"/>
      <c r="N601"/>
      <c r="O601"/>
    </row>
    <row r="602" spans="11:15" x14ac:dyDescent="0.25">
      <c r="K602"/>
      <c r="L602"/>
      <c r="M602"/>
      <c r="N602"/>
      <c r="O602"/>
    </row>
    <row r="603" spans="11:15" x14ac:dyDescent="0.25">
      <c r="K603"/>
      <c r="L603"/>
      <c r="M603"/>
      <c r="N603"/>
      <c r="O603"/>
    </row>
    <row r="604" spans="11:15" x14ac:dyDescent="0.25">
      <c r="K604"/>
      <c r="L604"/>
      <c r="M604"/>
      <c r="N604"/>
      <c r="O604"/>
    </row>
    <row r="605" spans="11:15" x14ac:dyDescent="0.25">
      <c r="K605"/>
      <c r="L605"/>
      <c r="M605"/>
      <c r="N605"/>
      <c r="O605"/>
    </row>
    <row r="606" spans="11:15" x14ac:dyDescent="0.25">
      <c r="K606"/>
      <c r="L606"/>
      <c r="M606"/>
      <c r="N606"/>
      <c r="O606"/>
    </row>
    <row r="607" spans="11:15" x14ac:dyDescent="0.25">
      <c r="K607"/>
      <c r="L607"/>
      <c r="M607"/>
      <c r="N607"/>
      <c r="O607"/>
    </row>
    <row r="608" spans="11:15" x14ac:dyDescent="0.25">
      <c r="K608"/>
      <c r="L608"/>
      <c r="M608"/>
      <c r="N608"/>
      <c r="O608"/>
    </row>
    <row r="609" spans="11:15" x14ac:dyDescent="0.25">
      <c r="K609"/>
      <c r="L609"/>
      <c r="M609"/>
      <c r="N609"/>
      <c r="O609"/>
    </row>
    <row r="610" spans="11:15" x14ac:dyDescent="0.25">
      <c r="K610"/>
      <c r="L610"/>
      <c r="M610"/>
      <c r="N610"/>
      <c r="O610"/>
    </row>
    <row r="611" spans="11:15" x14ac:dyDescent="0.25">
      <c r="K611"/>
      <c r="L611"/>
      <c r="M611"/>
      <c r="N611"/>
      <c r="O611"/>
    </row>
    <row r="612" spans="11:15" x14ac:dyDescent="0.25">
      <c r="K612"/>
      <c r="L612"/>
      <c r="M612"/>
      <c r="N612"/>
      <c r="O612"/>
    </row>
    <row r="613" spans="11:15" x14ac:dyDescent="0.25">
      <c r="K613"/>
      <c r="L613"/>
      <c r="M613"/>
      <c r="N613"/>
      <c r="O613"/>
    </row>
    <row r="614" spans="11:15" x14ac:dyDescent="0.25">
      <c r="K614"/>
      <c r="L614"/>
      <c r="M614"/>
      <c r="N614"/>
      <c r="O614"/>
    </row>
    <row r="615" spans="11:15" x14ac:dyDescent="0.25">
      <c r="K615"/>
      <c r="L615"/>
      <c r="M615"/>
      <c r="N615"/>
      <c r="O615"/>
    </row>
    <row r="616" spans="11:15" x14ac:dyDescent="0.25">
      <c r="K616"/>
      <c r="L616"/>
      <c r="M616"/>
      <c r="N616"/>
      <c r="O616"/>
    </row>
    <row r="617" spans="11:15" x14ac:dyDescent="0.25">
      <c r="K617"/>
      <c r="L617"/>
      <c r="M617"/>
      <c r="N617"/>
      <c r="O617"/>
    </row>
    <row r="618" spans="11:15" x14ac:dyDescent="0.25">
      <c r="K618"/>
      <c r="L618"/>
      <c r="M618"/>
      <c r="N618"/>
      <c r="O618"/>
    </row>
    <row r="619" spans="11:15" x14ac:dyDescent="0.25">
      <c r="K619"/>
      <c r="L619"/>
      <c r="M619"/>
      <c r="N619"/>
      <c r="O619"/>
    </row>
    <row r="620" spans="11:15" x14ac:dyDescent="0.25">
      <c r="K620"/>
      <c r="L620"/>
      <c r="M620"/>
      <c r="N620"/>
      <c r="O620"/>
    </row>
    <row r="621" spans="11:15" x14ac:dyDescent="0.25">
      <c r="K621"/>
      <c r="L621"/>
      <c r="M621"/>
      <c r="N621"/>
      <c r="O621"/>
    </row>
    <row r="622" spans="11:15" x14ac:dyDescent="0.25">
      <c r="K622"/>
      <c r="L622"/>
      <c r="M622"/>
      <c r="N622"/>
      <c r="O622"/>
    </row>
    <row r="623" spans="11:15" x14ac:dyDescent="0.25">
      <c r="K623"/>
      <c r="L623"/>
      <c r="M623"/>
      <c r="N623"/>
      <c r="O623"/>
    </row>
    <row r="624" spans="11:15" x14ac:dyDescent="0.25">
      <c r="K624"/>
      <c r="L624"/>
      <c r="M624"/>
      <c r="N624"/>
      <c r="O624"/>
    </row>
    <row r="625" spans="11:15" x14ac:dyDescent="0.25">
      <c r="K625"/>
      <c r="L625"/>
      <c r="M625"/>
      <c r="N625"/>
      <c r="O625"/>
    </row>
    <row r="626" spans="11:15" x14ac:dyDescent="0.25">
      <c r="K626"/>
      <c r="L626"/>
      <c r="M626"/>
      <c r="N626"/>
      <c r="O626"/>
    </row>
    <row r="627" spans="11:15" x14ac:dyDescent="0.25">
      <c r="K627"/>
      <c r="L627"/>
      <c r="M627"/>
      <c r="N627"/>
      <c r="O627"/>
    </row>
    <row r="628" spans="11:15" x14ac:dyDescent="0.25">
      <c r="K628"/>
      <c r="L628"/>
      <c r="M628"/>
      <c r="N628"/>
      <c r="O628"/>
    </row>
    <row r="629" spans="11:15" x14ac:dyDescent="0.25">
      <c r="K629"/>
      <c r="L629"/>
      <c r="M629"/>
      <c r="N629"/>
      <c r="O629"/>
    </row>
    <row r="630" spans="11:15" x14ac:dyDescent="0.25">
      <c r="K630"/>
      <c r="L630"/>
      <c r="M630"/>
      <c r="N630"/>
      <c r="O630"/>
    </row>
    <row r="631" spans="11:15" x14ac:dyDescent="0.25">
      <c r="K631"/>
      <c r="L631"/>
      <c r="M631"/>
      <c r="N631"/>
      <c r="O631"/>
    </row>
    <row r="632" spans="11:15" x14ac:dyDescent="0.25">
      <c r="K632"/>
      <c r="L632"/>
      <c r="M632"/>
      <c r="N632"/>
      <c r="O632"/>
    </row>
    <row r="633" spans="11:15" x14ac:dyDescent="0.25">
      <c r="K633"/>
      <c r="L633"/>
      <c r="M633"/>
      <c r="N633"/>
      <c r="O633"/>
    </row>
    <row r="634" spans="11:15" x14ac:dyDescent="0.25">
      <c r="K634"/>
      <c r="L634"/>
      <c r="M634"/>
      <c r="N634"/>
      <c r="O634"/>
    </row>
    <row r="635" spans="11:15" x14ac:dyDescent="0.25">
      <c r="K635"/>
      <c r="L635"/>
      <c r="M635"/>
      <c r="N635"/>
      <c r="O635"/>
    </row>
    <row r="636" spans="11:15" x14ac:dyDescent="0.25">
      <c r="K636"/>
      <c r="L636"/>
      <c r="M636"/>
      <c r="N636"/>
      <c r="O636"/>
    </row>
    <row r="637" spans="11:15" x14ac:dyDescent="0.25">
      <c r="K637"/>
      <c r="L637"/>
      <c r="M637"/>
      <c r="N637"/>
      <c r="O637"/>
    </row>
    <row r="638" spans="11:15" x14ac:dyDescent="0.25">
      <c r="K638"/>
      <c r="L638"/>
      <c r="M638"/>
      <c r="N638"/>
      <c r="O638"/>
    </row>
    <row r="639" spans="11:15" x14ac:dyDescent="0.25">
      <c r="K639"/>
      <c r="L639"/>
      <c r="M639"/>
      <c r="N639"/>
      <c r="O639"/>
    </row>
    <row r="640" spans="11:15" x14ac:dyDescent="0.25">
      <c r="K640"/>
      <c r="L640"/>
      <c r="M640"/>
      <c r="N640"/>
      <c r="O640"/>
    </row>
    <row r="641" spans="11:15" x14ac:dyDescent="0.25">
      <c r="K641"/>
      <c r="L641"/>
      <c r="M641"/>
      <c r="N641"/>
      <c r="O641"/>
    </row>
    <row r="642" spans="11:15" x14ac:dyDescent="0.25">
      <c r="K642"/>
      <c r="L642"/>
      <c r="M642"/>
      <c r="N642"/>
      <c r="O642"/>
    </row>
    <row r="643" spans="11:15" x14ac:dyDescent="0.25">
      <c r="K643"/>
      <c r="L643"/>
      <c r="M643"/>
      <c r="N643"/>
      <c r="O643"/>
    </row>
    <row r="644" spans="11:15" x14ac:dyDescent="0.25">
      <c r="K644"/>
      <c r="L644"/>
      <c r="M644"/>
      <c r="N644"/>
      <c r="O644"/>
    </row>
    <row r="645" spans="11:15" x14ac:dyDescent="0.25">
      <c r="K645"/>
      <c r="L645"/>
      <c r="M645"/>
      <c r="N645"/>
      <c r="O645"/>
    </row>
    <row r="646" spans="11:15" x14ac:dyDescent="0.25">
      <c r="K646"/>
      <c r="L646"/>
      <c r="M646"/>
      <c r="N646"/>
      <c r="O646"/>
    </row>
    <row r="647" spans="11:15" x14ac:dyDescent="0.25">
      <c r="K647"/>
      <c r="L647"/>
      <c r="M647"/>
      <c r="N647"/>
      <c r="O647"/>
    </row>
    <row r="648" spans="11:15" x14ac:dyDescent="0.25">
      <c r="K648"/>
      <c r="L648"/>
      <c r="M648"/>
      <c r="N648"/>
      <c r="O648"/>
    </row>
    <row r="649" spans="11:15" x14ac:dyDescent="0.25">
      <c r="K649"/>
      <c r="L649"/>
      <c r="M649"/>
      <c r="N649"/>
      <c r="O649"/>
    </row>
    <row r="650" spans="11:15" x14ac:dyDescent="0.25">
      <c r="K650"/>
      <c r="L650"/>
      <c r="M650"/>
      <c r="N650"/>
      <c r="O650"/>
    </row>
    <row r="651" spans="11:15" x14ac:dyDescent="0.25">
      <c r="K651"/>
      <c r="L651"/>
      <c r="M651"/>
      <c r="N651"/>
      <c r="O651"/>
    </row>
    <row r="652" spans="11:15" x14ac:dyDescent="0.25">
      <c r="K652"/>
      <c r="L652"/>
      <c r="M652"/>
      <c r="N652"/>
      <c r="O652"/>
    </row>
    <row r="653" spans="11:15" x14ac:dyDescent="0.25">
      <c r="K653"/>
      <c r="L653"/>
      <c r="M653"/>
      <c r="N653"/>
      <c r="O653"/>
    </row>
    <row r="654" spans="11:15" x14ac:dyDescent="0.25">
      <c r="K654"/>
      <c r="L654"/>
      <c r="M654"/>
      <c r="N654"/>
      <c r="O654"/>
    </row>
    <row r="655" spans="11:15" x14ac:dyDescent="0.25">
      <c r="K655"/>
      <c r="L655"/>
      <c r="M655"/>
      <c r="N655"/>
      <c r="O655"/>
    </row>
    <row r="656" spans="11:15" x14ac:dyDescent="0.25">
      <c r="K656"/>
      <c r="L656"/>
      <c r="M656"/>
      <c r="N656"/>
      <c r="O656"/>
    </row>
    <row r="657" spans="11:15" x14ac:dyDescent="0.25">
      <c r="K657"/>
      <c r="L657"/>
      <c r="M657"/>
      <c r="N657"/>
      <c r="O657"/>
    </row>
    <row r="658" spans="11:15" x14ac:dyDescent="0.25">
      <c r="K658"/>
      <c r="L658"/>
      <c r="M658"/>
      <c r="N658"/>
      <c r="O658"/>
    </row>
    <row r="659" spans="11:15" x14ac:dyDescent="0.25">
      <c r="K659"/>
      <c r="L659"/>
      <c r="M659"/>
      <c r="N659"/>
      <c r="O659"/>
    </row>
    <row r="660" spans="11:15" x14ac:dyDescent="0.25">
      <c r="K660"/>
      <c r="L660"/>
      <c r="M660"/>
      <c r="N660"/>
      <c r="O660"/>
    </row>
    <row r="661" spans="11:15" x14ac:dyDescent="0.25">
      <c r="K661"/>
      <c r="L661"/>
      <c r="M661"/>
      <c r="N661"/>
      <c r="O661"/>
    </row>
    <row r="662" spans="11:15" x14ac:dyDescent="0.25">
      <c r="K662"/>
      <c r="L662"/>
      <c r="M662"/>
      <c r="N662"/>
      <c r="O662"/>
    </row>
    <row r="663" spans="11:15" x14ac:dyDescent="0.25">
      <c r="K663"/>
      <c r="L663"/>
      <c r="M663"/>
      <c r="N663"/>
      <c r="O663"/>
    </row>
    <row r="664" spans="11:15" x14ac:dyDescent="0.25">
      <c r="K664"/>
      <c r="L664"/>
      <c r="M664"/>
      <c r="N664"/>
      <c r="O664"/>
    </row>
    <row r="665" spans="11:15" x14ac:dyDescent="0.25">
      <c r="K665"/>
      <c r="L665"/>
      <c r="M665"/>
      <c r="N665"/>
      <c r="O665"/>
    </row>
    <row r="666" spans="11:15" x14ac:dyDescent="0.25">
      <c r="K666"/>
      <c r="L666"/>
      <c r="M666"/>
      <c r="N666"/>
      <c r="O666"/>
    </row>
    <row r="667" spans="11:15" x14ac:dyDescent="0.25">
      <c r="K667"/>
      <c r="L667"/>
      <c r="M667"/>
      <c r="N667"/>
      <c r="O667"/>
    </row>
    <row r="668" spans="11:15" x14ac:dyDescent="0.25">
      <c r="K668"/>
      <c r="L668"/>
      <c r="M668"/>
      <c r="N668"/>
      <c r="O668"/>
    </row>
    <row r="669" spans="11:15" x14ac:dyDescent="0.25">
      <c r="K669"/>
      <c r="L669"/>
      <c r="M669"/>
      <c r="N669"/>
      <c r="O669"/>
    </row>
    <row r="670" spans="11:15" x14ac:dyDescent="0.25">
      <c r="K670"/>
      <c r="L670"/>
      <c r="M670"/>
      <c r="N670"/>
      <c r="O670"/>
    </row>
    <row r="671" spans="11:15" x14ac:dyDescent="0.25">
      <c r="K671"/>
      <c r="L671"/>
      <c r="M671"/>
      <c r="N671"/>
      <c r="O671"/>
    </row>
    <row r="672" spans="11:15" x14ac:dyDescent="0.25">
      <c r="K672"/>
      <c r="L672"/>
      <c r="M672"/>
      <c r="N672"/>
      <c r="O672"/>
    </row>
    <row r="673" spans="11:15" x14ac:dyDescent="0.25">
      <c r="K673"/>
      <c r="L673"/>
      <c r="M673"/>
      <c r="N673"/>
      <c r="O673"/>
    </row>
    <row r="674" spans="11:15" x14ac:dyDescent="0.25">
      <c r="K674"/>
      <c r="L674"/>
      <c r="M674"/>
      <c r="N674"/>
      <c r="O674"/>
    </row>
    <row r="675" spans="11:15" x14ac:dyDescent="0.25">
      <c r="K675"/>
      <c r="L675"/>
      <c r="M675"/>
      <c r="N675"/>
      <c r="O675"/>
    </row>
    <row r="676" spans="11:15" x14ac:dyDescent="0.25">
      <c r="K676"/>
      <c r="L676"/>
      <c r="M676"/>
      <c r="N676"/>
      <c r="O676"/>
    </row>
    <row r="677" spans="11:15" x14ac:dyDescent="0.25">
      <c r="K677"/>
      <c r="L677"/>
      <c r="M677"/>
      <c r="N677"/>
      <c r="O677"/>
    </row>
    <row r="678" spans="11:15" x14ac:dyDescent="0.25">
      <c r="K678"/>
      <c r="L678"/>
      <c r="M678"/>
      <c r="N678"/>
      <c r="O678"/>
    </row>
    <row r="679" spans="11:15" x14ac:dyDescent="0.25">
      <c r="K679"/>
      <c r="L679"/>
      <c r="M679"/>
      <c r="N679"/>
      <c r="O679"/>
    </row>
    <row r="680" spans="11:15" x14ac:dyDescent="0.25">
      <c r="K680"/>
      <c r="L680"/>
      <c r="M680"/>
      <c r="N680"/>
      <c r="O680"/>
    </row>
    <row r="681" spans="11:15" x14ac:dyDescent="0.25">
      <c r="K681"/>
      <c r="L681"/>
      <c r="M681"/>
      <c r="N681"/>
      <c r="O681"/>
    </row>
    <row r="682" spans="11:15" x14ac:dyDescent="0.25">
      <c r="K682"/>
      <c r="L682"/>
      <c r="M682"/>
      <c r="N682"/>
      <c r="O682"/>
    </row>
    <row r="683" spans="11:15" x14ac:dyDescent="0.25">
      <c r="K683"/>
      <c r="L683"/>
      <c r="M683"/>
      <c r="N683"/>
      <c r="O683"/>
    </row>
    <row r="684" spans="11:15" x14ac:dyDescent="0.25">
      <c r="K684"/>
      <c r="L684"/>
      <c r="M684"/>
      <c r="N684"/>
      <c r="O684"/>
    </row>
    <row r="685" spans="11:15" x14ac:dyDescent="0.25">
      <c r="K685"/>
      <c r="L685"/>
      <c r="M685"/>
      <c r="N685"/>
      <c r="O685"/>
    </row>
    <row r="686" spans="11:15" x14ac:dyDescent="0.25">
      <c r="K686"/>
      <c r="L686"/>
      <c r="M686"/>
      <c r="N686"/>
      <c r="O686"/>
    </row>
    <row r="687" spans="11:15" x14ac:dyDescent="0.25">
      <c r="K687"/>
      <c r="L687"/>
      <c r="M687"/>
      <c r="N687"/>
      <c r="O687"/>
    </row>
    <row r="688" spans="11:15" x14ac:dyDescent="0.25">
      <c r="K688"/>
      <c r="L688"/>
      <c r="M688"/>
      <c r="N688"/>
      <c r="O688"/>
    </row>
    <row r="689" spans="11:15" x14ac:dyDescent="0.25">
      <c r="K689"/>
      <c r="L689"/>
      <c r="M689"/>
      <c r="N689"/>
      <c r="O689"/>
    </row>
    <row r="690" spans="11:15" x14ac:dyDescent="0.25">
      <c r="K690"/>
      <c r="L690"/>
      <c r="M690"/>
      <c r="N690"/>
      <c r="O690"/>
    </row>
    <row r="691" spans="11:15" x14ac:dyDescent="0.25">
      <c r="K691"/>
      <c r="L691"/>
      <c r="M691"/>
      <c r="N691"/>
      <c r="O691"/>
    </row>
    <row r="692" spans="11:15" x14ac:dyDescent="0.25">
      <c r="K692"/>
      <c r="L692"/>
      <c r="M692"/>
      <c r="N692"/>
      <c r="O692"/>
    </row>
    <row r="693" spans="11:15" x14ac:dyDescent="0.25">
      <c r="K693"/>
      <c r="L693"/>
      <c r="M693"/>
      <c r="N693"/>
      <c r="O693"/>
    </row>
    <row r="694" spans="11:15" x14ac:dyDescent="0.25">
      <c r="K694"/>
      <c r="L694"/>
      <c r="M694"/>
      <c r="N694"/>
      <c r="O694"/>
    </row>
    <row r="695" spans="11:15" x14ac:dyDescent="0.25">
      <c r="K695"/>
      <c r="L695"/>
      <c r="M695"/>
      <c r="N695"/>
      <c r="O695"/>
    </row>
    <row r="696" spans="11:15" x14ac:dyDescent="0.25">
      <c r="K696"/>
      <c r="L696"/>
      <c r="M696"/>
      <c r="N696"/>
      <c r="O696"/>
    </row>
    <row r="697" spans="11:15" x14ac:dyDescent="0.25">
      <c r="K697"/>
      <c r="L697"/>
      <c r="M697"/>
      <c r="N697"/>
      <c r="O697"/>
    </row>
    <row r="698" spans="11:15" x14ac:dyDescent="0.25">
      <c r="K698"/>
      <c r="L698"/>
      <c r="M698"/>
      <c r="N698"/>
      <c r="O698"/>
    </row>
    <row r="699" spans="11:15" x14ac:dyDescent="0.25">
      <c r="K699"/>
      <c r="L699"/>
      <c r="M699"/>
      <c r="N699"/>
      <c r="O699"/>
    </row>
    <row r="700" spans="11:15" x14ac:dyDescent="0.25">
      <c r="K700"/>
      <c r="L700"/>
      <c r="M700"/>
      <c r="N700"/>
      <c r="O700"/>
    </row>
    <row r="701" spans="11:15" x14ac:dyDescent="0.25">
      <c r="K701"/>
      <c r="L701"/>
      <c r="M701"/>
      <c r="N701"/>
      <c r="O701"/>
    </row>
    <row r="702" spans="11:15" x14ac:dyDescent="0.25">
      <c r="K702"/>
      <c r="L702"/>
      <c r="M702"/>
      <c r="N702"/>
      <c r="O702"/>
    </row>
    <row r="703" spans="11:15" x14ac:dyDescent="0.25">
      <c r="K703"/>
      <c r="L703"/>
      <c r="M703"/>
      <c r="N703"/>
      <c r="O703"/>
    </row>
    <row r="704" spans="11:15" x14ac:dyDescent="0.25">
      <c r="K704"/>
      <c r="L704"/>
      <c r="M704"/>
      <c r="N704"/>
      <c r="O704"/>
    </row>
    <row r="705" spans="11:15" x14ac:dyDescent="0.25">
      <c r="K705"/>
      <c r="L705"/>
      <c r="M705"/>
      <c r="N705"/>
      <c r="O705"/>
    </row>
    <row r="706" spans="11:15" x14ac:dyDescent="0.25">
      <c r="K706"/>
      <c r="L706"/>
      <c r="M706"/>
      <c r="N706"/>
      <c r="O706"/>
    </row>
    <row r="707" spans="11:15" x14ac:dyDescent="0.25">
      <c r="K707"/>
      <c r="L707"/>
      <c r="M707"/>
      <c r="N707"/>
      <c r="O707"/>
    </row>
    <row r="708" spans="11:15" x14ac:dyDescent="0.25">
      <c r="K708"/>
      <c r="L708"/>
      <c r="M708"/>
      <c r="N708"/>
      <c r="O708"/>
    </row>
    <row r="709" spans="11:15" x14ac:dyDescent="0.25">
      <c r="K709"/>
      <c r="L709"/>
      <c r="M709"/>
      <c r="N709"/>
      <c r="O709"/>
    </row>
    <row r="710" spans="11:15" x14ac:dyDescent="0.25">
      <c r="K710"/>
      <c r="L710"/>
      <c r="M710"/>
      <c r="N710"/>
      <c r="O710"/>
    </row>
    <row r="711" spans="11:15" x14ac:dyDescent="0.25">
      <c r="K711"/>
      <c r="L711"/>
      <c r="M711"/>
      <c r="N711"/>
      <c r="O711"/>
    </row>
    <row r="712" spans="11:15" x14ac:dyDescent="0.25">
      <c r="K712"/>
      <c r="L712"/>
      <c r="M712"/>
      <c r="N712"/>
      <c r="O712"/>
    </row>
    <row r="713" spans="11:15" x14ac:dyDescent="0.25">
      <c r="K713"/>
      <c r="L713"/>
      <c r="M713"/>
      <c r="N713"/>
      <c r="O713"/>
    </row>
    <row r="714" spans="11:15" x14ac:dyDescent="0.25">
      <c r="K714"/>
      <c r="L714"/>
      <c r="M714"/>
      <c r="N714"/>
      <c r="O714"/>
    </row>
    <row r="715" spans="11:15" x14ac:dyDescent="0.25">
      <c r="K715"/>
      <c r="L715"/>
      <c r="M715"/>
      <c r="N715"/>
      <c r="O715"/>
    </row>
    <row r="716" spans="11:15" x14ac:dyDescent="0.25">
      <c r="K716"/>
      <c r="L716"/>
      <c r="M716"/>
      <c r="N716"/>
      <c r="O716"/>
    </row>
    <row r="717" spans="11:15" x14ac:dyDescent="0.25">
      <c r="K717"/>
      <c r="L717"/>
      <c r="M717"/>
      <c r="N717"/>
      <c r="O717"/>
    </row>
    <row r="718" spans="11:15" x14ac:dyDescent="0.25">
      <c r="K718"/>
      <c r="L718"/>
      <c r="M718"/>
      <c r="N718"/>
      <c r="O718"/>
    </row>
    <row r="719" spans="11:15" x14ac:dyDescent="0.25">
      <c r="K719"/>
      <c r="L719"/>
      <c r="M719"/>
      <c r="N719"/>
      <c r="O719"/>
    </row>
    <row r="720" spans="11:15" x14ac:dyDescent="0.25">
      <c r="K720"/>
      <c r="L720"/>
      <c r="M720"/>
      <c r="N720"/>
      <c r="O720"/>
    </row>
    <row r="721" spans="11:15" x14ac:dyDescent="0.25">
      <c r="K721"/>
      <c r="L721"/>
      <c r="M721"/>
      <c r="N721"/>
      <c r="O721"/>
    </row>
    <row r="722" spans="11:15" x14ac:dyDescent="0.25">
      <c r="K722"/>
      <c r="L722"/>
      <c r="M722"/>
      <c r="N722"/>
      <c r="O722"/>
    </row>
    <row r="723" spans="11:15" x14ac:dyDescent="0.25">
      <c r="K723"/>
      <c r="L723"/>
      <c r="M723"/>
      <c r="N723"/>
      <c r="O723"/>
    </row>
    <row r="724" spans="11:15" x14ac:dyDescent="0.25">
      <c r="K724"/>
      <c r="L724"/>
      <c r="M724"/>
      <c r="N724"/>
      <c r="O724"/>
    </row>
    <row r="725" spans="11:15" x14ac:dyDescent="0.25">
      <c r="K725"/>
      <c r="L725"/>
      <c r="M725"/>
      <c r="N725"/>
      <c r="O725"/>
    </row>
    <row r="726" spans="11:15" x14ac:dyDescent="0.25">
      <c r="K726"/>
      <c r="L726"/>
      <c r="M726"/>
      <c r="N726"/>
      <c r="O726"/>
    </row>
    <row r="727" spans="11:15" x14ac:dyDescent="0.25">
      <c r="K727"/>
      <c r="L727"/>
      <c r="M727"/>
      <c r="N727"/>
      <c r="O727"/>
    </row>
    <row r="728" spans="11:15" x14ac:dyDescent="0.25">
      <c r="K728"/>
      <c r="L728"/>
      <c r="M728"/>
      <c r="N728"/>
      <c r="O728"/>
    </row>
    <row r="729" spans="11:15" x14ac:dyDescent="0.25">
      <c r="K729"/>
      <c r="L729"/>
      <c r="M729"/>
      <c r="N729"/>
      <c r="O729"/>
    </row>
    <row r="730" spans="11:15" x14ac:dyDescent="0.25">
      <c r="K730"/>
      <c r="L730"/>
      <c r="M730"/>
      <c r="N730"/>
      <c r="O730"/>
    </row>
    <row r="731" spans="11:15" x14ac:dyDescent="0.25">
      <c r="K731"/>
      <c r="L731"/>
      <c r="M731"/>
      <c r="N731"/>
      <c r="O731"/>
    </row>
    <row r="732" spans="11:15" x14ac:dyDescent="0.25">
      <c r="K732"/>
      <c r="L732"/>
      <c r="M732"/>
      <c r="N732"/>
      <c r="O732"/>
    </row>
    <row r="733" spans="11:15" x14ac:dyDescent="0.25">
      <c r="K733"/>
      <c r="L733"/>
      <c r="M733"/>
      <c r="N733"/>
      <c r="O733"/>
    </row>
    <row r="734" spans="11:15" x14ac:dyDescent="0.25">
      <c r="K734"/>
      <c r="L734"/>
      <c r="M734"/>
      <c r="N734"/>
      <c r="O734"/>
    </row>
    <row r="735" spans="11:15" x14ac:dyDescent="0.25">
      <c r="K735"/>
      <c r="L735"/>
      <c r="M735"/>
      <c r="N735"/>
      <c r="O735"/>
    </row>
    <row r="736" spans="11:15" x14ac:dyDescent="0.25">
      <c r="K736"/>
      <c r="L736"/>
      <c r="M736"/>
      <c r="N736"/>
      <c r="O736"/>
    </row>
    <row r="737" spans="11:15" x14ac:dyDescent="0.25">
      <c r="K737"/>
      <c r="L737"/>
      <c r="M737"/>
      <c r="N737"/>
      <c r="O737"/>
    </row>
    <row r="738" spans="11:15" x14ac:dyDescent="0.25">
      <c r="K738"/>
      <c r="L738"/>
      <c r="M738"/>
      <c r="N738"/>
      <c r="O738"/>
    </row>
    <row r="739" spans="11:15" x14ac:dyDescent="0.25">
      <c r="K739"/>
      <c r="L739"/>
      <c r="M739"/>
      <c r="N739"/>
      <c r="O739"/>
    </row>
    <row r="740" spans="11:15" x14ac:dyDescent="0.25">
      <c r="K740"/>
      <c r="L740"/>
      <c r="M740"/>
      <c r="N740"/>
      <c r="O740"/>
    </row>
    <row r="741" spans="11:15" x14ac:dyDescent="0.25">
      <c r="K741"/>
      <c r="L741"/>
      <c r="M741"/>
      <c r="N741"/>
      <c r="O741"/>
    </row>
    <row r="742" spans="11:15" x14ac:dyDescent="0.25">
      <c r="K742"/>
      <c r="L742"/>
      <c r="M742"/>
      <c r="N742"/>
      <c r="O742"/>
    </row>
    <row r="743" spans="11:15" x14ac:dyDescent="0.25">
      <c r="K743"/>
      <c r="L743"/>
      <c r="M743"/>
      <c r="N743"/>
      <c r="O743"/>
    </row>
    <row r="744" spans="11:15" x14ac:dyDescent="0.25">
      <c r="K744"/>
      <c r="L744"/>
      <c r="M744"/>
      <c r="N744"/>
      <c r="O744"/>
    </row>
    <row r="745" spans="11:15" x14ac:dyDescent="0.25">
      <c r="K745"/>
      <c r="L745"/>
      <c r="M745"/>
      <c r="N745"/>
      <c r="O745"/>
    </row>
    <row r="746" spans="11:15" x14ac:dyDescent="0.25">
      <c r="K746"/>
      <c r="L746"/>
      <c r="M746"/>
      <c r="N746"/>
      <c r="O746"/>
    </row>
    <row r="747" spans="11:15" x14ac:dyDescent="0.25">
      <c r="K747"/>
      <c r="L747"/>
      <c r="M747"/>
      <c r="N747"/>
      <c r="O747"/>
    </row>
    <row r="748" spans="11:15" x14ac:dyDescent="0.25">
      <c r="K748"/>
      <c r="L748"/>
      <c r="M748"/>
      <c r="N748"/>
      <c r="O748"/>
    </row>
    <row r="749" spans="11:15" x14ac:dyDescent="0.25">
      <c r="K749"/>
      <c r="L749"/>
      <c r="M749"/>
      <c r="N749"/>
      <c r="O749"/>
    </row>
    <row r="750" spans="11:15" x14ac:dyDescent="0.25">
      <c r="K750"/>
      <c r="L750"/>
      <c r="M750"/>
      <c r="N750"/>
      <c r="O750"/>
    </row>
    <row r="751" spans="11:15" x14ac:dyDescent="0.25">
      <c r="K751"/>
      <c r="L751"/>
      <c r="M751"/>
      <c r="N751"/>
      <c r="O751"/>
    </row>
    <row r="752" spans="11:15" x14ac:dyDescent="0.25">
      <c r="K752"/>
      <c r="L752"/>
      <c r="M752"/>
      <c r="N752"/>
      <c r="O752"/>
    </row>
    <row r="753" spans="11:15" x14ac:dyDescent="0.25">
      <c r="K753"/>
      <c r="L753"/>
      <c r="M753"/>
      <c r="N753"/>
      <c r="O753"/>
    </row>
    <row r="754" spans="11:15" x14ac:dyDescent="0.25">
      <c r="K754"/>
      <c r="L754"/>
      <c r="M754"/>
      <c r="N754"/>
      <c r="O754"/>
    </row>
    <row r="755" spans="11:15" x14ac:dyDescent="0.25">
      <c r="K755"/>
      <c r="L755"/>
      <c r="M755"/>
      <c r="N755"/>
      <c r="O755"/>
    </row>
    <row r="756" spans="11:15" x14ac:dyDescent="0.25">
      <c r="K756"/>
      <c r="L756"/>
      <c r="M756"/>
      <c r="N756"/>
      <c r="O756"/>
    </row>
    <row r="757" spans="11:15" x14ac:dyDescent="0.25">
      <c r="K757"/>
      <c r="L757"/>
      <c r="M757"/>
      <c r="N757"/>
      <c r="O757"/>
    </row>
    <row r="758" spans="11:15" x14ac:dyDescent="0.25">
      <c r="K758"/>
      <c r="L758"/>
      <c r="M758"/>
      <c r="N758"/>
      <c r="O758"/>
    </row>
    <row r="759" spans="11:15" x14ac:dyDescent="0.25">
      <c r="K759"/>
      <c r="L759"/>
      <c r="M759"/>
      <c r="N759"/>
      <c r="O759"/>
    </row>
    <row r="760" spans="11:15" x14ac:dyDescent="0.25">
      <c r="K760"/>
      <c r="L760"/>
      <c r="M760"/>
      <c r="N760"/>
      <c r="O760"/>
    </row>
    <row r="761" spans="11:15" x14ac:dyDescent="0.25">
      <c r="K761"/>
      <c r="L761"/>
      <c r="M761"/>
      <c r="N761"/>
      <c r="O761"/>
    </row>
    <row r="762" spans="11:15" x14ac:dyDescent="0.25">
      <c r="K762"/>
      <c r="L762"/>
      <c r="M762"/>
      <c r="N762"/>
      <c r="O762"/>
    </row>
    <row r="763" spans="11:15" x14ac:dyDescent="0.25">
      <c r="K763"/>
      <c r="L763"/>
      <c r="M763"/>
      <c r="N763"/>
      <c r="O763"/>
    </row>
    <row r="764" spans="11:15" x14ac:dyDescent="0.25">
      <c r="K764"/>
      <c r="L764"/>
      <c r="M764"/>
      <c r="N764"/>
      <c r="O764"/>
    </row>
    <row r="765" spans="11:15" x14ac:dyDescent="0.25">
      <c r="K765"/>
      <c r="L765"/>
      <c r="M765"/>
      <c r="N765"/>
      <c r="O765"/>
    </row>
    <row r="766" spans="11:15" x14ac:dyDescent="0.25">
      <c r="K766"/>
      <c r="L766"/>
      <c r="M766"/>
      <c r="N766"/>
      <c r="O766"/>
    </row>
    <row r="767" spans="11:15" x14ac:dyDescent="0.25">
      <c r="K767"/>
      <c r="L767"/>
      <c r="M767"/>
      <c r="N767"/>
      <c r="O767"/>
    </row>
    <row r="768" spans="11:15" x14ac:dyDescent="0.25">
      <c r="K768"/>
      <c r="L768"/>
      <c r="M768"/>
      <c r="N768"/>
      <c r="O768"/>
    </row>
    <row r="769" spans="11:15" x14ac:dyDescent="0.25">
      <c r="K769"/>
      <c r="L769"/>
      <c r="M769"/>
      <c r="N769"/>
      <c r="O769"/>
    </row>
    <row r="770" spans="11:15" x14ac:dyDescent="0.25">
      <c r="K770"/>
      <c r="L770"/>
      <c r="M770"/>
      <c r="N770"/>
      <c r="O770"/>
    </row>
    <row r="771" spans="11:15" x14ac:dyDescent="0.25">
      <c r="K771"/>
      <c r="L771"/>
      <c r="M771"/>
      <c r="N771"/>
      <c r="O771"/>
    </row>
    <row r="772" spans="11:15" x14ac:dyDescent="0.25">
      <c r="K772"/>
      <c r="L772"/>
      <c r="M772"/>
      <c r="N772"/>
      <c r="O772"/>
    </row>
    <row r="773" spans="11:15" x14ac:dyDescent="0.25">
      <c r="K773"/>
      <c r="L773"/>
      <c r="M773"/>
      <c r="N773"/>
      <c r="O773"/>
    </row>
    <row r="774" spans="11:15" x14ac:dyDescent="0.25">
      <c r="K774"/>
      <c r="L774"/>
      <c r="M774"/>
      <c r="N774"/>
      <c r="O774"/>
    </row>
    <row r="775" spans="11:15" x14ac:dyDescent="0.25">
      <c r="K775"/>
      <c r="L775"/>
      <c r="M775"/>
      <c r="N775"/>
      <c r="O775"/>
    </row>
    <row r="776" spans="11:15" x14ac:dyDescent="0.25">
      <c r="K776"/>
      <c r="L776"/>
      <c r="M776"/>
      <c r="N776"/>
      <c r="O776"/>
    </row>
    <row r="777" spans="11:15" x14ac:dyDescent="0.25">
      <c r="K777"/>
      <c r="L777"/>
      <c r="M777"/>
      <c r="N777"/>
      <c r="O777"/>
    </row>
    <row r="778" spans="11:15" x14ac:dyDescent="0.25">
      <c r="K778"/>
      <c r="L778"/>
      <c r="M778"/>
      <c r="N778"/>
      <c r="O778"/>
    </row>
    <row r="779" spans="11:15" x14ac:dyDescent="0.25">
      <c r="K779"/>
      <c r="L779"/>
      <c r="M779"/>
      <c r="N779"/>
      <c r="O779"/>
    </row>
    <row r="780" spans="11:15" x14ac:dyDescent="0.25">
      <c r="K780"/>
      <c r="L780"/>
      <c r="M780"/>
      <c r="N780"/>
      <c r="O780"/>
    </row>
    <row r="781" spans="11:15" x14ac:dyDescent="0.25">
      <c r="K781"/>
      <c r="L781"/>
      <c r="M781"/>
      <c r="N781"/>
      <c r="O781"/>
    </row>
    <row r="782" spans="11:15" x14ac:dyDescent="0.25">
      <c r="K782"/>
      <c r="L782"/>
      <c r="M782"/>
      <c r="N782"/>
      <c r="O782"/>
    </row>
    <row r="783" spans="11:15" x14ac:dyDescent="0.25">
      <c r="K783"/>
      <c r="L783"/>
      <c r="M783"/>
      <c r="N783"/>
      <c r="O783"/>
    </row>
    <row r="784" spans="11:15" x14ac:dyDescent="0.25">
      <c r="K784"/>
      <c r="L784"/>
      <c r="M784"/>
      <c r="N784"/>
      <c r="O784"/>
    </row>
    <row r="785" spans="11:15" x14ac:dyDescent="0.25">
      <c r="K785"/>
      <c r="L785"/>
      <c r="M785"/>
      <c r="N785"/>
      <c r="O785"/>
    </row>
    <row r="786" spans="11:15" x14ac:dyDescent="0.25">
      <c r="K786"/>
      <c r="L786"/>
      <c r="M786"/>
      <c r="N786"/>
      <c r="O786"/>
    </row>
    <row r="787" spans="11:15" x14ac:dyDescent="0.25">
      <c r="K787"/>
      <c r="L787"/>
      <c r="M787"/>
      <c r="N787"/>
      <c r="O787"/>
    </row>
    <row r="788" spans="11:15" x14ac:dyDescent="0.25">
      <c r="K788"/>
      <c r="L788"/>
      <c r="M788"/>
      <c r="N788"/>
      <c r="O788"/>
    </row>
    <row r="789" spans="11:15" x14ac:dyDescent="0.25">
      <c r="K789"/>
      <c r="L789"/>
      <c r="M789"/>
      <c r="N789"/>
      <c r="O789"/>
    </row>
    <row r="790" spans="11:15" x14ac:dyDescent="0.25">
      <c r="K790"/>
      <c r="L790"/>
      <c r="M790"/>
      <c r="N790"/>
      <c r="O790"/>
    </row>
    <row r="791" spans="11:15" x14ac:dyDescent="0.25">
      <c r="K791"/>
      <c r="L791"/>
      <c r="M791"/>
      <c r="N791"/>
      <c r="O791"/>
    </row>
    <row r="792" spans="11:15" x14ac:dyDescent="0.25">
      <c r="K792"/>
      <c r="L792"/>
      <c r="M792"/>
      <c r="N792"/>
      <c r="O792"/>
    </row>
    <row r="793" spans="11:15" x14ac:dyDescent="0.25">
      <c r="K793"/>
      <c r="L793"/>
      <c r="M793"/>
      <c r="N793"/>
      <c r="O793"/>
    </row>
    <row r="794" spans="11:15" x14ac:dyDescent="0.25">
      <c r="K794"/>
      <c r="L794"/>
      <c r="M794"/>
      <c r="N794"/>
      <c r="O794"/>
    </row>
    <row r="795" spans="11:15" x14ac:dyDescent="0.25">
      <c r="K795"/>
      <c r="L795"/>
      <c r="M795"/>
      <c r="N795"/>
      <c r="O795"/>
    </row>
    <row r="796" spans="11:15" x14ac:dyDescent="0.25">
      <c r="K796"/>
      <c r="L796"/>
      <c r="M796"/>
      <c r="N796"/>
      <c r="O796"/>
    </row>
    <row r="797" spans="11:15" x14ac:dyDescent="0.25">
      <c r="K797"/>
      <c r="L797"/>
      <c r="M797"/>
      <c r="N797"/>
      <c r="O797"/>
    </row>
    <row r="798" spans="11:15" x14ac:dyDescent="0.25">
      <c r="K798"/>
      <c r="L798"/>
      <c r="M798"/>
      <c r="N798"/>
      <c r="O798"/>
    </row>
    <row r="799" spans="11:15" x14ac:dyDescent="0.25">
      <c r="K799"/>
      <c r="L799"/>
      <c r="M799"/>
      <c r="N799"/>
      <c r="O799"/>
    </row>
    <row r="800" spans="11:15" x14ac:dyDescent="0.25">
      <c r="K800"/>
      <c r="L800"/>
      <c r="M800"/>
      <c r="N800"/>
      <c r="O800"/>
    </row>
    <row r="801" spans="11:15" x14ac:dyDescent="0.25">
      <c r="K801"/>
      <c r="L801"/>
      <c r="M801"/>
      <c r="N801"/>
      <c r="O801"/>
    </row>
    <row r="802" spans="11:15" x14ac:dyDescent="0.25">
      <c r="K802"/>
      <c r="L802"/>
      <c r="M802"/>
      <c r="N802"/>
      <c r="O802"/>
    </row>
    <row r="803" spans="11:15" x14ac:dyDescent="0.25">
      <c r="K803"/>
      <c r="L803"/>
      <c r="M803"/>
      <c r="N803"/>
      <c r="O803"/>
    </row>
    <row r="804" spans="11:15" x14ac:dyDescent="0.25">
      <c r="K804"/>
      <c r="L804"/>
      <c r="M804"/>
      <c r="N804"/>
      <c r="O804"/>
    </row>
    <row r="805" spans="11:15" x14ac:dyDescent="0.25">
      <c r="K805"/>
      <c r="L805"/>
      <c r="M805"/>
      <c r="N805"/>
      <c r="O805"/>
    </row>
    <row r="806" spans="11:15" x14ac:dyDescent="0.25">
      <c r="K806"/>
      <c r="L806"/>
      <c r="M806"/>
      <c r="N806"/>
      <c r="O806"/>
    </row>
    <row r="807" spans="11:15" x14ac:dyDescent="0.25">
      <c r="K807"/>
      <c r="L807"/>
      <c r="M807"/>
      <c r="N807"/>
      <c r="O807"/>
    </row>
    <row r="808" spans="11:15" x14ac:dyDescent="0.25">
      <c r="K808"/>
      <c r="L808"/>
      <c r="M808"/>
      <c r="N808"/>
      <c r="O808"/>
    </row>
    <row r="809" spans="11:15" x14ac:dyDescent="0.25">
      <c r="K809"/>
      <c r="L809"/>
      <c r="M809"/>
      <c r="N809"/>
      <c r="O809"/>
    </row>
    <row r="810" spans="11:15" x14ac:dyDescent="0.25">
      <c r="K810"/>
      <c r="L810"/>
      <c r="M810"/>
      <c r="N810"/>
      <c r="O810"/>
    </row>
    <row r="811" spans="11:15" x14ac:dyDescent="0.25">
      <c r="K811"/>
      <c r="L811"/>
      <c r="M811"/>
      <c r="N811"/>
      <c r="O811"/>
    </row>
    <row r="812" spans="11:15" x14ac:dyDescent="0.25">
      <c r="K812"/>
      <c r="L812"/>
      <c r="M812"/>
      <c r="N812"/>
      <c r="O812"/>
    </row>
    <row r="813" spans="11:15" x14ac:dyDescent="0.25">
      <c r="K813"/>
      <c r="L813"/>
      <c r="M813"/>
      <c r="N813"/>
      <c r="O813"/>
    </row>
    <row r="814" spans="11:15" x14ac:dyDescent="0.25">
      <c r="K814"/>
      <c r="L814"/>
      <c r="M814"/>
      <c r="N814"/>
      <c r="O814"/>
    </row>
    <row r="815" spans="11:15" x14ac:dyDescent="0.25">
      <c r="K815"/>
      <c r="L815"/>
      <c r="M815"/>
      <c r="N815"/>
      <c r="O815"/>
    </row>
    <row r="816" spans="11:15" x14ac:dyDescent="0.25">
      <c r="K816"/>
      <c r="L816"/>
      <c r="M816"/>
      <c r="N816"/>
      <c r="O816"/>
    </row>
    <row r="817" spans="11:15" x14ac:dyDescent="0.25">
      <c r="K817"/>
      <c r="L817"/>
      <c r="M817"/>
      <c r="N817"/>
      <c r="O817"/>
    </row>
    <row r="818" spans="11:15" x14ac:dyDescent="0.25">
      <c r="K818"/>
      <c r="L818"/>
      <c r="M818"/>
      <c r="N818"/>
      <c r="O818"/>
    </row>
    <row r="819" spans="11:15" x14ac:dyDescent="0.25">
      <c r="K819"/>
      <c r="L819"/>
      <c r="M819"/>
      <c r="N819"/>
      <c r="O819"/>
    </row>
    <row r="820" spans="11:15" x14ac:dyDescent="0.25">
      <c r="K820"/>
      <c r="L820"/>
      <c r="M820"/>
      <c r="N820"/>
      <c r="O820"/>
    </row>
    <row r="821" spans="11:15" x14ac:dyDescent="0.25">
      <c r="K821"/>
      <c r="L821"/>
      <c r="M821"/>
      <c r="N821"/>
      <c r="O821"/>
    </row>
    <row r="822" spans="11:15" x14ac:dyDescent="0.25">
      <c r="K822"/>
      <c r="L822"/>
      <c r="M822"/>
      <c r="N822"/>
      <c r="O822"/>
    </row>
    <row r="823" spans="11:15" x14ac:dyDescent="0.25">
      <c r="K823"/>
      <c r="L823"/>
      <c r="M823"/>
      <c r="N823"/>
      <c r="O823"/>
    </row>
    <row r="824" spans="11:15" x14ac:dyDescent="0.25">
      <c r="K824"/>
      <c r="L824"/>
      <c r="M824"/>
      <c r="N824"/>
      <c r="O824"/>
    </row>
    <row r="825" spans="11:15" x14ac:dyDescent="0.25">
      <c r="K825"/>
      <c r="L825"/>
      <c r="M825"/>
      <c r="N825"/>
      <c r="O825"/>
    </row>
    <row r="826" spans="11:15" x14ac:dyDescent="0.25">
      <c r="K826"/>
      <c r="L826"/>
      <c r="M826"/>
      <c r="N826"/>
      <c r="O826"/>
    </row>
    <row r="827" spans="11:15" x14ac:dyDescent="0.25">
      <c r="K827"/>
      <c r="L827"/>
      <c r="M827"/>
      <c r="N827"/>
      <c r="O827"/>
    </row>
    <row r="828" spans="11:15" x14ac:dyDescent="0.25">
      <c r="K828"/>
      <c r="L828"/>
      <c r="M828"/>
      <c r="N828"/>
      <c r="O828"/>
    </row>
    <row r="829" spans="11:15" x14ac:dyDescent="0.25">
      <c r="K829"/>
      <c r="L829"/>
      <c r="M829"/>
      <c r="N829"/>
      <c r="O829"/>
    </row>
    <row r="830" spans="11:15" x14ac:dyDescent="0.25">
      <c r="K830"/>
      <c r="L830"/>
      <c r="M830"/>
      <c r="N830"/>
      <c r="O830"/>
    </row>
    <row r="831" spans="11:15" x14ac:dyDescent="0.25">
      <c r="K831"/>
      <c r="L831"/>
      <c r="M831"/>
      <c r="N831"/>
      <c r="O831"/>
    </row>
    <row r="832" spans="11:15" x14ac:dyDescent="0.25">
      <c r="K832"/>
      <c r="L832"/>
      <c r="M832"/>
      <c r="N832"/>
      <c r="O832"/>
    </row>
    <row r="833" spans="11:15" x14ac:dyDescent="0.25">
      <c r="K833"/>
      <c r="L833"/>
      <c r="M833"/>
      <c r="N833"/>
      <c r="O833"/>
    </row>
    <row r="834" spans="11:15" x14ac:dyDescent="0.25">
      <c r="K834"/>
      <c r="L834"/>
      <c r="M834"/>
      <c r="N834"/>
      <c r="O834"/>
    </row>
    <row r="835" spans="11:15" x14ac:dyDescent="0.25">
      <c r="K835"/>
      <c r="L835"/>
      <c r="M835"/>
      <c r="N835"/>
      <c r="O835"/>
    </row>
    <row r="836" spans="11:15" x14ac:dyDescent="0.25">
      <c r="K836"/>
      <c r="L836"/>
      <c r="M836"/>
      <c r="N836"/>
      <c r="O836"/>
    </row>
    <row r="837" spans="11:15" x14ac:dyDescent="0.25">
      <c r="K837"/>
      <c r="L837"/>
      <c r="M837"/>
      <c r="N837"/>
      <c r="O837"/>
    </row>
    <row r="838" spans="11:15" x14ac:dyDescent="0.25">
      <c r="K838"/>
      <c r="L838"/>
      <c r="M838"/>
      <c r="N838"/>
      <c r="O838"/>
    </row>
    <row r="839" spans="11:15" x14ac:dyDescent="0.25">
      <c r="K839"/>
      <c r="L839"/>
      <c r="M839"/>
      <c r="N839"/>
      <c r="O839"/>
    </row>
    <row r="840" spans="11:15" x14ac:dyDescent="0.25">
      <c r="K840"/>
      <c r="L840"/>
      <c r="M840"/>
      <c r="N840"/>
      <c r="O840"/>
    </row>
    <row r="841" spans="11:15" x14ac:dyDescent="0.25">
      <c r="K841"/>
      <c r="L841"/>
      <c r="M841"/>
      <c r="N841"/>
      <c r="O841"/>
    </row>
    <row r="842" spans="11:15" x14ac:dyDescent="0.25">
      <c r="K842"/>
      <c r="L842"/>
      <c r="M842"/>
      <c r="N842"/>
      <c r="O842"/>
    </row>
    <row r="843" spans="11:15" x14ac:dyDescent="0.25">
      <c r="K843"/>
      <c r="L843"/>
      <c r="M843"/>
      <c r="N843"/>
      <c r="O843"/>
    </row>
    <row r="844" spans="11:15" x14ac:dyDescent="0.25">
      <c r="K844"/>
      <c r="L844"/>
      <c r="M844"/>
      <c r="N844"/>
      <c r="O844"/>
    </row>
    <row r="845" spans="11:15" x14ac:dyDescent="0.25">
      <c r="K845"/>
      <c r="L845"/>
      <c r="M845"/>
      <c r="N845"/>
      <c r="O845"/>
    </row>
    <row r="846" spans="11:15" x14ac:dyDescent="0.25">
      <c r="K846"/>
      <c r="L846"/>
      <c r="M846"/>
      <c r="N846"/>
      <c r="O846"/>
    </row>
    <row r="847" spans="11:15" x14ac:dyDescent="0.25">
      <c r="K847"/>
      <c r="L847"/>
      <c r="M847"/>
      <c r="N847"/>
      <c r="O847"/>
    </row>
    <row r="848" spans="11:15" x14ac:dyDescent="0.25">
      <c r="K848"/>
      <c r="L848"/>
      <c r="M848"/>
      <c r="N848"/>
      <c r="O848"/>
    </row>
    <row r="849" spans="11:15" x14ac:dyDescent="0.25">
      <c r="K849"/>
      <c r="L849"/>
      <c r="M849"/>
      <c r="N849"/>
      <c r="O849"/>
    </row>
    <row r="850" spans="11:15" x14ac:dyDescent="0.25">
      <c r="K850"/>
      <c r="L850"/>
      <c r="M850"/>
      <c r="N850"/>
      <c r="O850"/>
    </row>
    <row r="851" spans="11:15" x14ac:dyDescent="0.25">
      <c r="K851"/>
      <c r="L851"/>
      <c r="M851"/>
      <c r="N851"/>
      <c r="O851"/>
    </row>
    <row r="852" spans="11:15" x14ac:dyDescent="0.25">
      <c r="K852"/>
      <c r="L852"/>
      <c r="M852"/>
      <c r="N852"/>
      <c r="O852"/>
    </row>
    <row r="853" spans="11:15" x14ac:dyDescent="0.25">
      <c r="K853"/>
      <c r="L853"/>
      <c r="M853"/>
      <c r="N853"/>
      <c r="O853"/>
    </row>
    <row r="854" spans="11:15" x14ac:dyDescent="0.25">
      <c r="K854"/>
      <c r="L854"/>
      <c r="M854"/>
      <c r="N854"/>
      <c r="O854"/>
    </row>
    <row r="855" spans="11:15" x14ac:dyDescent="0.25">
      <c r="K855"/>
      <c r="L855"/>
      <c r="M855"/>
      <c r="N855"/>
      <c r="O855"/>
    </row>
    <row r="856" spans="11:15" x14ac:dyDescent="0.25">
      <c r="K856"/>
      <c r="L856"/>
      <c r="M856"/>
      <c r="N856"/>
      <c r="O856"/>
    </row>
    <row r="857" spans="11:15" x14ac:dyDescent="0.25">
      <c r="K857"/>
      <c r="L857"/>
      <c r="M857"/>
      <c r="N857"/>
      <c r="O857"/>
    </row>
    <row r="858" spans="11:15" x14ac:dyDescent="0.25">
      <c r="K858"/>
      <c r="L858"/>
      <c r="M858"/>
      <c r="N858"/>
      <c r="O858"/>
    </row>
    <row r="859" spans="11:15" x14ac:dyDescent="0.25">
      <c r="K859"/>
      <c r="L859"/>
      <c r="M859"/>
      <c r="N859"/>
      <c r="O859"/>
    </row>
    <row r="860" spans="11:15" x14ac:dyDescent="0.25">
      <c r="K860"/>
      <c r="L860"/>
      <c r="M860"/>
      <c r="N860"/>
      <c r="O860"/>
    </row>
    <row r="861" spans="11:15" x14ac:dyDescent="0.25">
      <c r="K861"/>
      <c r="L861"/>
      <c r="M861"/>
      <c r="N861"/>
      <c r="O861"/>
    </row>
    <row r="862" spans="11:15" x14ac:dyDescent="0.25">
      <c r="K862"/>
      <c r="L862"/>
      <c r="M862"/>
      <c r="N862"/>
      <c r="O862"/>
    </row>
    <row r="863" spans="11:15" x14ac:dyDescent="0.25">
      <c r="K863"/>
      <c r="L863"/>
      <c r="M863"/>
      <c r="N863"/>
      <c r="O863"/>
    </row>
    <row r="864" spans="11:15" x14ac:dyDescent="0.25">
      <c r="K864"/>
      <c r="L864"/>
      <c r="M864"/>
      <c r="N864"/>
      <c r="O864"/>
    </row>
    <row r="865" spans="11:15" x14ac:dyDescent="0.25">
      <c r="K865"/>
      <c r="L865"/>
      <c r="M865"/>
      <c r="N865"/>
      <c r="O865"/>
    </row>
    <row r="866" spans="11:15" x14ac:dyDescent="0.25">
      <c r="K866"/>
      <c r="L866"/>
      <c r="M866"/>
      <c r="N866"/>
      <c r="O866"/>
    </row>
    <row r="867" spans="11:15" x14ac:dyDescent="0.25">
      <c r="K867"/>
      <c r="L867"/>
      <c r="M867"/>
      <c r="N867"/>
      <c r="O867"/>
    </row>
    <row r="868" spans="11:15" x14ac:dyDescent="0.25">
      <c r="K868"/>
      <c r="L868"/>
      <c r="M868"/>
      <c r="N868"/>
      <c r="O868"/>
    </row>
    <row r="869" spans="11:15" x14ac:dyDescent="0.25">
      <c r="K869"/>
      <c r="L869"/>
      <c r="M869"/>
      <c r="N869"/>
      <c r="O869"/>
    </row>
    <row r="870" spans="11:15" x14ac:dyDescent="0.25">
      <c r="K870"/>
      <c r="L870"/>
      <c r="M870"/>
      <c r="N870"/>
      <c r="O870"/>
    </row>
    <row r="871" spans="11:15" x14ac:dyDescent="0.25">
      <c r="K871"/>
      <c r="L871"/>
      <c r="M871"/>
      <c r="N871"/>
      <c r="O871"/>
    </row>
    <row r="872" spans="11:15" x14ac:dyDescent="0.25">
      <c r="K872"/>
      <c r="L872"/>
      <c r="M872"/>
      <c r="N872"/>
      <c r="O872"/>
    </row>
    <row r="873" spans="11:15" x14ac:dyDescent="0.25">
      <c r="K873"/>
      <c r="L873"/>
      <c r="M873"/>
      <c r="N873"/>
      <c r="O873"/>
    </row>
    <row r="874" spans="11:15" x14ac:dyDescent="0.25">
      <c r="K874"/>
      <c r="L874"/>
      <c r="M874"/>
      <c r="N874"/>
      <c r="O874"/>
    </row>
    <row r="875" spans="11:15" x14ac:dyDescent="0.25">
      <c r="K875"/>
      <c r="L875"/>
      <c r="M875"/>
      <c r="N875"/>
      <c r="O875"/>
    </row>
    <row r="876" spans="11:15" x14ac:dyDescent="0.25">
      <c r="K876"/>
      <c r="L876"/>
      <c r="M876"/>
      <c r="N876"/>
      <c r="O876"/>
    </row>
    <row r="877" spans="11:15" x14ac:dyDescent="0.25">
      <c r="K877"/>
      <c r="L877"/>
      <c r="M877"/>
      <c r="N877"/>
      <c r="O877"/>
    </row>
    <row r="878" spans="11:15" x14ac:dyDescent="0.25">
      <c r="K878"/>
      <c r="L878"/>
      <c r="M878"/>
      <c r="N878"/>
      <c r="O878"/>
    </row>
    <row r="879" spans="11:15" x14ac:dyDescent="0.25">
      <c r="K879"/>
      <c r="L879"/>
      <c r="M879"/>
      <c r="N879"/>
      <c r="O879"/>
    </row>
    <row r="880" spans="11:15" x14ac:dyDescent="0.25">
      <c r="K880"/>
      <c r="L880"/>
      <c r="M880"/>
      <c r="N880"/>
      <c r="O880"/>
    </row>
    <row r="881" spans="11:15" x14ac:dyDescent="0.25">
      <c r="K881"/>
      <c r="L881"/>
      <c r="M881"/>
      <c r="N881"/>
      <c r="O881"/>
    </row>
    <row r="882" spans="11:15" x14ac:dyDescent="0.25">
      <c r="K882"/>
      <c r="L882"/>
      <c r="M882"/>
      <c r="N882"/>
      <c r="O882"/>
    </row>
    <row r="883" spans="11:15" x14ac:dyDescent="0.25">
      <c r="K883"/>
      <c r="L883"/>
      <c r="M883"/>
      <c r="N883"/>
      <c r="O883"/>
    </row>
    <row r="884" spans="11:15" x14ac:dyDescent="0.25">
      <c r="K884"/>
      <c r="L884"/>
      <c r="M884"/>
      <c r="N884"/>
      <c r="O884"/>
    </row>
    <row r="885" spans="11:15" x14ac:dyDescent="0.25">
      <c r="K885"/>
      <c r="L885"/>
      <c r="M885"/>
      <c r="N885"/>
      <c r="O885"/>
    </row>
    <row r="886" spans="11:15" x14ac:dyDescent="0.25">
      <c r="K886"/>
      <c r="L886"/>
      <c r="M886"/>
      <c r="N886"/>
      <c r="O886"/>
    </row>
    <row r="887" spans="11:15" x14ac:dyDescent="0.25">
      <c r="K887"/>
      <c r="L887"/>
      <c r="M887"/>
      <c r="N887"/>
      <c r="O887"/>
    </row>
    <row r="888" spans="11:15" x14ac:dyDescent="0.25">
      <c r="K888"/>
      <c r="L888"/>
      <c r="M888"/>
      <c r="N888"/>
      <c r="O888"/>
    </row>
    <row r="889" spans="11:15" x14ac:dyDescent="0.25">
      <c r="K889"/>
      <c r="L889"/>
      <c r="M889"/>
      <c r="N889"/>
      <c r="O889"/>
    </row>
    <row r="890" spans="11:15" x14ac:dyDescent="0.25">
      <c r="K890"/>
      <c r="L890"/>
      <c r="M890"/>
      <c r="N890"/>
      <c r="O890"/>
    </row>
    <row r="891" spans="11:15" x14ac:dyDescent="0.25">
      <c r="K891"/>
      <c r="L891"/>
      <c r="M891"/>
      <c r="N891"/>
      <c r="O891"/>
    </row>
    <row r="892" spans="11:15" x14ac:dyDescent="0.25">
      <c r="K892"/>
      <c r="L892"/>
      <c r="M892"/>
      <c r="N892"/>
      <c r="O892"/>
    </row>
    <row r="893" spans="11:15" x14ac:dyDescent="0.25">
      <c r="K893"/>
      <c r="L893"/>
      <c r="M893"/>
      <c r="N893"/>
      <c r="O893"/>
    </row>
    <row r="894" spans="11:15" x14ac:dyDescent="0.25">
      <c r="K894"/>
      <c r="L894"/>
      <c r="M894"/>
      <c r="N894"/>
      <c r="O894"/>
    </row>
    <row r="895" spans="11:15" x14ac:dyDescent="0.25">
      <c r="K895"/>
      <c r="L895"/>
      <c r="M895"/>
      <c r="N895"/>
      <c r="O895"/>
    </row>
    <row r="896" spans="11:15" x14ac:dyDescent="0.25">
      <c r="K896"/>
      <c r="L896"/>
      <c r="M896"/>
      <c r="N896"/>
      <c r="O896"/>
    </row>
    <row r="897" spans="11:15" x14ac:dyDescent="0.25">
      <c r="K897"/>
      <c r="L897"/>
      <c r="M897"/>
      <c r="N897"/>
      <c r="O897"/>
    </row>
    <row r="898" spans="11:15" x14ac:dyDescent="0.25">
      <c r="K898"/>
      <c r="L898"/>
      <c r="M898"/>
      <c r="N898"/>
      <c r="O898"/>
    </row>
    <row r="899" spans="11:15" x14ac:dyDescent="0.25">
      <c r="K899"/>
      <c r="L899"/>
      <c r="M899"/>
      <c r="N899"/>
      <c r="O899"/>
    </row>
    <row r="900" spans="11:15" x14ac:dyDescent="0.25">
      <c r="K900"/>
      <c r="L900"/>
      <c r="M900"/>
      <c r="N900"/>
      <c r="O900"/>
    </row>
    <row r="901" spans="11:15" x14ac:dyDescent="0.25">
      <c r="K901"/>
      <c r="L901"/>
      <c r="M901"/>
      <c r="N901"/>
      <c r="O901"/>
    </row>
    <row r="902" spans="11:15" x14ac:dyDescent="0.25">
      <c r="K902"/>
      <c r="L902"/>
      <c r="M902"/>
      <c r="N902"/>
      <c r="O902"/>
    </row>
    <row r="903" spans="11:15" x14ac:dyDescent="0.25">
      <c r="K903"/>
      <c r="L903"/>
      <c r="M903"/>
      <c r="N903"/>
      <c r="O903"/>
    </row>
    <row r="904" spans="11:15" x14ac:dyDescent="0.25">
      <c r="K904"/>
      <c r="L904"/>
      <c r="M904"/>
      <c r="N904"/>
      <c r="O904"/>
    </row>
    <row r="905" spans="11:15" x14ac:dyDescent="0.25">
      <c r="K905"/>
      <c r="L905"/>
      <c r="M905"/>
      <c r="N905"/>
      <c r="O905"/>
    </row>
    <row r="906" spans="11:15" x14ac:dyDescent="0.25">
      <c r="K906"/>
      <c r="L906"/>
      <c r="M906"/>
      <c r="N906"/>
      <c r="O906"/>
    </row>
    <row r="907" spans="11:15" x14ac:dyDescent="0.25">
      <c r="K907"/>
      <c r="L907"/>
      <c r="M907"/>
      <c r="N907"/>
      <c r="O907"/>
    </row>
    <row r="908" spans="11:15" x14ac:dyDescent="0.25">
      <c r="K908"/>
      <c r="L908"/>
      <c r="M908"/>
      <c r="N908"/>
      <c r="O908"/>
    </row>
    <row r="909" spans="11:15" x14ac:dyDescent="0.25">
      <c r="K909"/>
      <c r="L909"/>
      <c r="M909"/>
      <c r="N909"/>
      <c r="O909"/>
    </row>
    <row r="910" spans="11:15" x14ac:dyDescent="0.25">
      <c r="K910"/>
      <c r="L910"/>
      <c r="M910"/>
      <c r="N910"/>
      <c r="O910"/>
    </row>
    <row r="911" spans="11:15" x14ac:dyDescent="0.25">
      <c r="K911"/>
      <c r="L911"/>
      <c r="M911"/>
      <c r="N911"/>
      <c r="O911"/>
    </row>
    <row r="912" spans="11:15" x14ac:dyDescent="0.25">
      <c r="K912"/>
      <c r="L912"/>
      <c r="M912"/>
      <c r="N912"/>
      <c r="O912"/>
    </row>
    <row r="913" spans="11:15" x14ac:dyDescent="0.25">
      <c r="K913"/>
      <c r="L913"/>
      <c r="M913"/>
      <c r="N913"/>
      <c r="O913"/>
    </row>
    <row r="914" spans="11:15" x14ac:dyDescent="0.25">
      <c r="K914"/>
      <c r="L914"/>
      <c r="M914"/>
      <c r="N914"/>
      <c r="O914"/>
    </row>
    <row r="915" spans="11:15" x14ac:dyDescent="0.25">
      <c r="K915"/>
      <c r="L915"/>
      <c r="M915"/>
      <c r="N915"/>
      <c r="O915"/>
    </row>
    <row r="916" spans="11:15" x14ac:dyDescent="0.25">
      <c r="K916"/>
      <c r="L916"/>
      <c r="M916"/>
      <c r="N916"/>
      <c r="O916"/>
    </row>
    <row r="917" spans="11:15" x14ac:dyDescent="0.25">
      <c r="K917"/>
      <c r="L917"/>
      <c r="M917"/>
      <c r="N917"/>
      <c r="O917"/>
    </row>
    <row r="918" spans="11:15" x14ac:dyDescent="0.25">
      <c r="K918"/>
      <c r="L918"/>
      <c r="M918"/>
      <c r="N918"/>
      <c r="O918"/>
    </row>
    <row r="919" spans="11:15" x14ac:dyDescent="0.25">
      <c r="K919"/>
      <c r="L919"/>
      <c r="M919"/>
      <c r="N919"/>
      <c r="O919"/>
    </row>
    <row r="920" spans="11:15" x14ac:dyDescent="0.25">
      <c r="K920"/>
      <c r="L920"/>
      <c r="M920"/>
      <c r="N920"/>
      <c r="O920"/>
    </row>
    <row r="921" spans="11:15" x14ac:dyDescent="0.25">
      <c r="K921"/>
      <c r="L921"/>
      <c r="M921"/>
      <c r="N921"/>
      <c r="O921"/>
    </row>
    <row r="922" spans="11:15" x14ac:dyDescent="0.25">
      <c r="K922"/>
      <c r="L922"/>
      <c r="M922"/>
      <c r="N922"/>
      <c r="O922"/>
    </row>
    <row r="923" spans="11:15" x14ac:dyDescent="0.25">
      <c r="K923"/>
      <c r="L923"/>
      <c r="M923"/>
      <c r="N923"/>
      <c r="O923"/>
    </row>
    <row r="924" spans="11:15" x14ac:dyDescent="0.25">
      <c r="K924"/>
      <c r="L924"/>
      <c r="M924"/>
      <c r="N924"/>
      <c r="O924"/>
    </row>
    <row r="925" spans="11:15" x14ac:dyDescent="0.25">
      <c r="K925"/>
      <c r="L925"/>
      <c r="M925"/>
      <c r="N925"/>
      <c r="O925"/>
    </row>
    <row r="926" spans="11:15" x14ac:dyDescent="0.25">
      <c r="K926"/>
      <c r="L926"/>
      <c r="M926"/>
      <c r="N926"/>
      <c r="O926"/>
    </row>
    <row r="927" spans="11:15" x14ac:dyDescent="0.25">
      <c r="K927"/>
      <c r="L927"/>
      <c r="M927"/>
      <c r="N927"/>
      <c r="O927"/>
    </row>
    <row r="928" spans="11:15" x14ac:dyDescent="0.25">
      <c r="K928"/>
      <c r="L928"/>
      <c r="M928"/>
      <c r="N928"/>
      <c r="O928"/>
    </row>
    <row r="929" spans="11:15" x14ac:dyDescent="0.25">
      <c r="K929"/>
      <c r="L929"/>
      <c r="M929"/>
      <c r="N929"/>
      <c r="O929"/>
    </row>
    <row r="930" spans="11:15" x14ac:dyDescent="0.25">
      <c r="K930"/>
      <c r="L930"/>
      <c r="M930"/>
      <c r="N930"/>
      <c r="O930"/>
    </row>
    <row r="931" spans="11:15" x14ac:dyDescent="0.25">
      <c r="K931"/>
      <c r="L931"/>
      <c r="M931"/>
      <c r="N931"/>
      <c r="O931"/>
    </row>
    <row r="932" spans="11:15" x14ac:dyDescent="0.25">
      <c r="K932"/>
      <c r="L932"/>
      <c r="M932"/>
      <c r="N932"/>
      <c r="O932"/>
    </row>
    <row r="933" spans="11:15" x14ac:dyDescent="0.25">
      <c r="K933"/>
      <c r="L933"/>
      <c r="M933"/>
      <c r="N933"/>
      <c r="O933"/>
    </row>
    <row r="934" spans="11:15" x14ac:dyDescent="0.25">
      <c r="K934"/>
      <c r="L934"/>
      <c r="M934"/>
      <c r="N934"/>
      <c r="O934"/>
    </row>
    <row r="935" spans="11:15" x14ac:dyDescent="0.25">
      <c r="K935"/>
      <c r="L935"/>
      <c r="M935"/>
      <c r="N935"/>
      <c r="O935"/>
    </row>
    <row r="936" spans="11:15" x14ac:dyDescent="0.25">
      <c r="K936"/>
      <c r="L936"/>
      <c r="M936"/>
      <c r="N936"/>
      <c r="O936"/>
    </row>
    <row r="937" spans="11:15" x14ac:dyDescent="0.25">
      <c r="K937"/>
      <c r="L937"/>
      <c r="M937"/>
      <c r="N937"/>
      <c r="O937"/>
    </row>
    <row r="938" spans="11:15" x14ac:dyDescent="0.25">
      <c r="K938"/>
      <c r="L938"/>
      <c r="M938"/>
      <c r="N938"/>
      <c r="O938"/>
    </row>
    <row r="939" spans="11:15" x14ac:dyDescent="0.25">
      <c r="K939"/>
      <c r="L939"/>
      <c r="M939"/>
      <c r="N939"/>
      <c r="O939"/>
    </row>
    <row r="940" spans="11:15" x14ac:dyDescent="0.25">
      <c r="K940"/>
      <c r="L940"/>
      <c r="M940"/>
      <c r="N940"/>
      <c r="O940"/>
    </row>
    <row r="941" spans="11:15" x14ac:dyDescent="0.25">
      <c r="K941"/>
      <c r="L941"/>
      <c r="M941"/>
      <c r="N941"/>
      <c r="O941"/>
    </row>
    <row r="942" spans="11:15" x14ac:dyDescent="0.25">
      <c r="K942"/>
      <c r="L942"/>
      <c r="M942"/>
      <c r="N942"/>
      <c r="O942"/>
    </row>
    <row r="943" spans="11:15" x14ac:dyDescent="0.25">
      <c r="K943"/>
      <c r="L943"/>
      <c r="M943"/>
      <c r="N943"/>
      <c r="O943"/>
    </row>
    <row r="944" spans="11:15" x14ac:dyDescent="0.25">
      <c r="K944"/>
      <c r="L944"/>
      <c r="M944"/>
      <c r="N944"/>
      <c r="O944"/>
    </row>
    <row r="945" spans="11:15" x14ac:dyDescent="0.25">
      <c r="K945"/>
      <c r="L945"/>
      <c r="M945"/>
      <c r="N945"/>
      <c r="O945"/>
    </row>
    <row r="946" spans="11:15" x14ac:dyDescent="0.25">
      <c r="K946"/>
      <c r="L946"/>
      <c r="M946"/>
      <c r="N946"/>
      <c r="O946"/>
    </row>
    <row r="947" spans="11:15" x14ac:dyDescent="0.25">
      <c r="K947"/>
      <c r="L947"/>
      <c r="M947"/>
      <c r="N947"/>
      <c r="O947"/>
    </row>
    <row r="948" spans="11:15" x14ac:dyDescent="0.25">
      <c r="K948"/>
      <c r="L948"/>
      <c r="M948"/>
      <c r="N948"/>
      <c r="O948"/>
    </row>
    <row r="949" spans="11:15" x14ac:dyDescent="0.25">
      <c r="K949"/>
      <c r="L949"/>
      <c r="M949"/>
      <c r="N949"/>
      <c r="O949"/>
    </row>
    <row r="950" spans="11:15" x14ac:dyDescent="0.25">
      <c r="K950"/>
      <c r="L950"/>
      <c r="M950"/>
      <c r="N950"/>
      <c r="O950"/>
    </row>
    <row r="951" spans="11:15" x14ac:dyDescent="0.25">
      <c r="K951"/>
      <c r="L951"/>
      <c r="M951"/>
      <c r="N951"/>
      <c r="O951"/>
    </row>
    <row r="952" spans="11:15" x14ac:dyDescent="0.25">
      <c r="K952"/>
      <c r="L952"/>
      <c r="M952"/>
      <c r="N952"/>
      <c r="O952"/>
    </row>
    <row r="953" spans="11:15" x14ac:dyDescent="0.25">
      <c r="K953"/>
      <c r="L953"/>
      <c r="M953"/>
      <c r="N953"/>
      <c r="O953"/>
    </row>
    <row r="954" spans="11:15" x14ac:dyDescent="0.25">
      <c r="K954"/>
      <c r="L954"/>
      <c r="M954"/>
      <c r="N954"/>
      <c r="O954"/>
    </row>
    <row r="955" spans="11:15" x14ac:dyDescent="0.25">
      <c r="K955"/>
      <c r="L955"/>
      <c r="M955"/>
      <c r="N955"/>
      <c r="O955"/>
    </row>
    <row r="956" spans="11:15" x14ac:dyDescent="0.25">
      <c r="K956"/>
      <c r="L956"/>
      <c r="M956"/>
      <c r="N956"/>
      <c r="O956"/>
    </row>
    <row r="957" spans="11:15" x14ac:dyDescent="0.25">
      <c r="K957"/>
      <c r="L957"/>
      <c r="M957"/>
      <c r="N957"/>
      <c r="O957"/>
    </row>
    <row r="958" spans="11:15" x14ac:dyDescent="0.25">
      <c r="K958"/>
      <c r="L958"/>
      <c r="M958"/>
      <c r="N958"/>
      <c r="O958"/>
    </row>
    <row r="959" spans="11:15" x14ac:dyDescent="0.25">
      <c r="K959"/>
      <c r="L959"/>
      <c r="M959"/>
      <c r="N959"/>
      <c r="O959"/>
    </row>
    <row r="960" spans="11:15" x14ac:dyDescent="0.25">
      <c r="K960"/>
      <c r="L960"/>
      <c r="M960"/>
      <c r="N960"/>
      <c r="O960"/>
    </row>
    <row r="961" spans="11:15" x14ac:dyDescent="0.25">
      <c r="K961"/>
      <c r="L961"/>
      <c r="M961"/>
      <c r="N961"/>
      <c r="O961"/>
    </row>
    <row r="962" spans="11:15" x14ac:dyDescent="0.25">
      <c r="K962"/>
      <c r="L962"/>
      <c r="M962"/>
      <c r="N962"/>
      <c r="O962"/>
    </row>
    <row r="963" spans="11:15" x14ac:dyDescent="0.25">
      <c r="K963"/>
      <c r="L963"/>
      <c r="M963"/>
      <c r="N963"/>
      <c r="O963"/>
    </row>
    <row r="964" spans="11:15" x14ac:dyDescent="0.25">
      <c r="K964"/>
      <c r="L964"/>
      <c r="M964"/>
      <c r="N964"/>
      <c r="O964"/>
    </row>
    <row r="965" spans="11:15" x14ac:dyDescent="0.25">
      <c r="K965"/>
      <c r="L965"/>
      <c r="M965"/>
      <c r="N965"/>
      <c r="O965"/>
    </row>
    <row r="966" spans="11:15" x14ac:dyDescent="0.25">
      <c r="K966"/>
      <c r="L966"/>
      <c r="M966"/>
      <c r="N966"/>
      <c r="O966"/>
    </row>
    <row r="967" spans="11:15" x14ac:dyDescent="0.25">
      <c r="K967"/>
      <c r="L967"/>
      <c r="M967"/>
      <c r="N967"/>
      <c r="O967"/>
    </row>
    <row r="968" spans="11:15" x14ac:dyDescent="0.25">
      <c r="K968"/>
      <c r="L968"/>
      <c r="M968"/>
      <c r="N968"/>
      <c r="O968"/>
    </row>
    <row r="969" spans="11:15" x14ac:dyDescent="0.25">
      <c r="K969"/>
      <c r="L969"/>
      <c r="M969"/>
      <c r="N969"/>
      <c r="O969"/>
    </row>
    <row r="970" spans="11:15" x14ac:dyDescent="0.25">
      <c r="K970"/>
      <c r="L970"/>
      <c r="M970"/>
      <c r="N970"/>
      <c r="O970"/>
    </row>
    <row r="971" spans="11:15" x14ac:dyDescent="0.25">
      <c r="K971"/>
      <c r="L971"/>
      <c r="M971"/>
      <c r="N971"/>
      <c r="O971"/>
    </row>
    <row r="972" spans="11:15" x14ac:dyDescent="0.25">
      <c r="K972"/>
      <c r="L972"/>
      <c r="M972"/>
      <c r="N972"/>
      <c r="O972"/>
    </row>
    <row r="973" spans="11:15" x14ac:dyDescent="0.25">
      <c r="K973"/>
      <c r="L973"/>
      <c r="M973"/>
      <c r="N973"/>
      <c r="O973"/>
    </row>
    <row r="974" spans="11:15" x14ac:dyDescent="0.25">
      <c r="K974"/>
      <c r="L974"/>
      <c r="M974"/>
      <c r="N974"/>
      <c r="O974"/>
    </row>
    <row r="975" spans="11:15" x14ac:dyDescent="0.25">
      <c r="K975"/>
      <c r="L975"/>
      <c r="M975"/>
      <c r="N975"/>
      <c r="O975"/>
    </row>
    <row r="976" spans="11:15" x14ac:dyDescent="0.25">
      <c r="K976"/>
      <c r="L976"/>
      <c r="M976"/>
      <c r="N976"/>
      <c r="O976"/>
    </row>
    <row r="977" spans="11:15" x14ac:dyDescent="0.25">
      <c r="K977"/>
      <c r="L977"/>
      <c r="M977"/>
      <c r="N977"/>
      <c r="O977"/>
    </row>
    <row r="978" spans="11:15" x14ac:dyDescent="0.25">
      <c r="K978"/>
      <c r="L978"/>
      <c r="M978"/>
      <c r="N978"/>
      <c r="O978"/>
    </row>
    <row r="979" spans="11:15" x14ac:dyDescent="0.25">
      <c r="K979"/>
      <c r="L979"/>
      <c r="M979"/>
      <c r="N979"/>
      <c r="O979"/>
    </row>
    <row r="980" spans="11:15" x14ac:dyDescent="0.25">
      <c r="K980"/>
      <c r="L980"/>
      <c r="M980"/>
      <c r="N980"/>
      <c r="O980"/>
    </row>
    <row r="981" spans="11:15" x14ac:dyDescent="0.25">
      <c r="K981"/>
      <c r="L981"/>
      <c r="M981"/>
      <c r="N981"/>
      <c r="O981"/>
    </row>
    <row r="982" spans="11:15" x14ac:dyDescent="0.25">
      <c r="K982"/>
      <c r="L982"/>
      <c r="M982"/>
      <c r="N982"/>
      <c r="O982"/>
    </row>
    <row r="983" spans="11:15" x14ac:dyDescent="0.25">
      <c r="K983"/>
      <c r="L983"/>
      <c r="M983"/>
      <c r="N983"/>
      <c r="O983"/>
    </row>
    <row r="984" spans="11:15" x14ac:dyDescent="0.25">
      <c r="K984"/>
      <c r="L984"/>
      <c r="M984"/>
      <c r="N984"/>
      <c r="O984"/>
    </row>
    <row r="985" spans="11:15" x14ac:dyDescent="0.25">
      <c r="K985"/>
      <c r="L985"/>
      <c r="M985"/>
      <c r="N985"/>
      <c r="O985"/>
    </row>
    <row r="986" spans="11:15" x14ac:dyDescent="0.25">
      <c r="K986"/>
      <c r="L986"/>
      <c r="M986"/>
      <c r="N986"/>
      <c r="O986"/>
    </row>
    <row r="987" spans="11:15" x14ac:dyDescent="0.25">
      <c r="K987"/>
      <c r="L987"/>
      <c r="M987"/>
      <c r="N987"/>
      <c r="O987"/>
    </row>
    <row r="988" spans="11:15" x14ac:dyDescent="0.25">
      <c r="K988"/>
      <c r="L988"/>
      <c r="M988"/>
      <c r="N988"/>
      <c r="O988"/>
    </row>
    <row r="989" spans="11:15" x14ac:dyDescent="0.25">
      <c r="K989"/>
      <c r="L989"/>
      <c r="M989"/>
      <c r="N989"/>
      <c r="O989"/>
    </row>
    <row r="990" spans="11:15" x14ac:dyDescent="0.25">
      <c r="K990"/>
      <c r="L990"/>
      <c r="M990"/>
      <c r="N990"/>
      <c r="O990"/>
    </row>
    <row r="991" spans="11:15" x14ac:dyDescent="0.25">
      <c r="K991"/>
      <c r="L991"/>
      <c r="M991"/>
      <c r="N991"/>
      <c r="O991"/>
    </row>
    <row r="992" spans="11:15" x14ac:dyDescent="0.25">
      <c r="K992"/>
      <c r="L992"/>
      <c r="M992"/>
      <c r="N992"/>
      <c r="O992"/>
    </row>
    <row r="993" spans="11:15" x14ac:dyDescent="0.25">
      <c r="K993"/>
      <c r="L993"/>
      <c r="M993"/>
      <c r="N993"/>
      <c r="O993"/>
    </row>
    <row r="994" spans="11:15" x14ac:dyDescent="0.25">
      <c r="K994"/>
      <c r="L994"/>
      <c r="M994"/>
      <c r="N994"/>
      <c r="O994"/>
    </row>
    <row r="995" spans="11:15" x14ac:dyDescent="0.25">
      <c r="K995"/>
      <c r="L995"/>
      <c r="M995"/>
      <c r="N995"/>
      <c r="O995"/>
    </row>
    <row r="996" spans="11:15" x14ac:dyDescent="0.25">
      <c r="K996"/>
      <c r="L996"/>
      <c r="M996"/>
      <c r="N996"/>
      <c r="O996"/>
    </row>
    <row r="997" spans="11:15" x14ac:dyDescent="0.25">
      <c r="K997"/>
      <c r="L997"/>
      <c r="M997"/>
      <c r="N997"/>
      <c r="O997"/>
    </row>
    <row r="998" spans="11:15" x14ac:dyDescent="0.25">
      <c r="K998"/>
      <c r="L998"/>
      <c r="M998"/>
      <c r="N998"/>
      <c r="O998"/>
    </row>
    <row r="999" spans="11:15" x14ac:dyDescent="0.25">
      <c r="K999"/>
      <c r="L999"/>
      <c r="M999"/>
      <c r="N999"/>
      <c r="O999"/>
    </row>
    <row r="1000" spans="11:15" x14ac:dyDescent="0.25">
      <c r="K1000"/>
      <c r="L1000"/>
      <c r="M1000"/>
      <c r="N1000"/>
      <c r="O1000"/>
    </row>
    <row r="1001" spans="11:15" x14ac:dyDescent="0.25">
      <c r="K1001"/>
      <c r="L1001"/>
      <c r="M1001"/>
      <c r="N1001"/>
      <c r="O1001"/>
    </row>
    <row r="1002" spans="11:15" x14ac:dyDescent="0.25">
      <c r="K1002"/>
      <c r="L1002"/>
      <c r="M1002"/>
      <c r="N1002"/>
      <c r="O1002"/>
    </row>
    <row r="1003" spans="11:15" x14ac:dyDescent="0.25">
      <c r="K1003"/>
      <c r="L1003"/>
      <c r="M1003"/>
      <c r="N1003"/>
      <c r="O1003"/>
    </row>
    <row r="1004" spans="11:15" x14ac:dyDescent="0.25">
      <c r="K1004"/>
      <c r="L1004"/>
      <c r="M1004"/>
      <c r="N1004"/>
      <c r="O1004"/>
    </row>
    <row r="1005" spans="11:15" x14ac:dyDescent="0.25">
      <c r="K1005"/>
      <c r="L1005"/>
      <c r="M1005"/>
      <c r="N1005"/>
      <c r="O1005"/>
    </row>
    <row r="1006" spans="11:15" x14ac:dyDescent="0.25">
      <c r="K1006"/>
      <c r="L1006"/>
      <c r="M1006"/>
      <c r="N1006"/>
      <c r="O1006"/>
    </row>
    <row r="1007" spans="11:15" x14ac:dyDescent="0.25">
      <c r="K1007"/>
      <c r="L1007"/>
      <c r="M1007"/>
      <c r="N1007"/>
      <c r="O1007"/>
    </row>
    <row r="1008" spans="11:15" x14ac:dyDescent="0.25">
      <c r="K1008"/>
      <c r="L1008"/>
      <c r="M1008"/>
      <c r="N1008"/>
      <c r="O1008"/>
    </row>
    <row r="1009" spans="11:15" x14ac:dyDescent="0.25">
      <c r="K1009"/>
      <c r="L1009"/>
      <c r="M1009"/>
      <c r="N1009"/>
      <c r="O1009"/>
    </row>
    <row r="1010" spans="11:15" x14ac:dyDescent="0.25">
      <c r="K1010"/>
      <c r="L1010"/>
      <c r="M1010"/>
      <c r="N1010"/>
      <c r="O1010"/>
    </row>
    <row r="1011" spans="11:15" x14ac:dyDescent="0.25">
      <c r="K1011"/>
      <c r="L1011"/>
      <c r="M1011"/>
      <c r="N1011"/>
      <c r="O1011"/>
    </row>
    <row r="1012" spans="11:15" x14ac:dyDescent="0.25">
      <c r="K1012"/>
      <c r="L1012"/>
      <c r="M1012"/>
      <c r="N1012"/>
      <c r="O1012"/>
    </row>
    <row r="1013" spans="11:15" x14ac:dyDescent="0.25">
      <c r="K1013"/>
      <c r="L1013"/>
      <c r="M1013"/>
      <c r="N1013"/>
      <c r="O1013"/>
    </row>
    <row r="1014" spans="11:15" x14ac:dyDescent="0.25">
      <c r="K1014"/>
      <c r="L1014"/>
      <c r="M1014"/>
      <c r="N1014"/>
      <c r="O1014"/>
    </row>
    <row r="1015" spans="11:15" x14ac:dyDescent="0.25">
      <c r="K1015"/>
      <c r="L1015"/>
      <c r="M1015"/>
      <c r="N1015"/>
      <c r="O1015"/>
    </row>
    <row r="1016" spans="11:15" x14ac:dyDescent="0.25">
      <c r="K1016"/>
      <c r="L1016"/>
      <c r="M1016"/>
      <c r="N1016"/>
      <c r="O1016"/>
    </row>
    <row r="1017" spans="11:15" x14ac:dyDescent="0.25">
      <c r="K1017"/>
      <c r="L1017"/>
      <c r="M1017"/>
      <c r="N1017"/>
      <c r="O1017"/>
    </row>
    <row r="1018" spans="11:15" x14ac:dyDescent="0.25">
      <c r="K1018"/>
      <c r="L1018"/>
      <c r="M1018"/>
      <c r="N1018"/>
      <c r="O1018"/>
    </row>
    <row r="1019" spans="11:15" x14ac:dyDescent="0.25">
      <c r="K1019"/>
      <c r="L1019"/>
      <c r="M1019"/>
      <c r="N1019"/>
      <c r="O1019"/>
    </row>
    <row r="1020" spans="11:15" x14ac:dyDescent="0.25">
      <c r="K1020"/>
      <c r="L1020"/>
      <c r="M1020"/>
      <c r="N1020"/>
      <c r="O1020"/>
    </row>
    <row r="1021" spans="11:15" x14ac:dyDescent="0.25">
      <c r="K1021"/>
      <c r="L1021"/>
      <c r="M1021"/>
      <c r="N1021"/>
      <c r="O1021"/>
    </row>
    <row r="1022" spans="11:15" x14ac:dyDescent="0.25">
      <c r="K1022"/>
      <c r="L1022"/>
      <c r="M1022"/>
      <c r="N1022"/>
      <c r="O1022"/>
    </row>
    <row r="1023" spans="11:15" x14ac:dyDescent="0.25">
      <c r="K1023"/>
      <c r="L1023"/>
      <c r="M1023"/>
      <c r="N1023"/>
      <c r="O1023"/>
    </row>
    <row r="1024" spans="11:15" x14ac:dyDescent="0.25">
      <c r="K1024"/>
      <c r="L1024"/>
      <c r="M1024"/>
      <c r="N1024"/>
      <c r="O1024"/>
    </row>
    <row r="1025" spans="11:15" x14ac:dyDescent="0.25">
      <c r="K1025"/>
      <c r="L1025"/>
      <c r="M1025"/>
      <c r="N1025"/>
      <c r="O1025"/>
    </row>
    <row r="1026" spans="11:15" x14ac:dyDescent="0.25">
      <c r="K1026"/>
      <c r="L1026"/>
      <c r="M1026"/>
      <c r="N1026"/>
      <c r="O1026"/>
    </row>
    <row r="1027" spans="11:15" x14ac:dyDescent="0.25">
      <c r="K1027"/>
      <c r="L1027"/>
      <c r="M1027"/>
      <c r="N1027"/>
      <c r="O1027"/>
    </row>
    <row r="1028" spans="11:15" x14ac:dyDescent="0.25">
      <c r="K1028"/>
      <c r="L1028"/>
      <c r="M1028"/>
      <c r="N1028"/>
      <c r="O1028"/>
    </row>
    <row r="1029" spans="11:15" x14ac:dyDescent="0.25">
      <c r="K1029"/>
      <c r="L1029"/>
      <c r="M1029"/>
      <c r="N1029"/>
      <c r="O1029"/>
    </row>
    <row r="1030" spans="11:15" x14ac:dyDescent="0.25">
      <c r="K1030"/>
      <c r="L1030"/>
      <c r="M1030"/>
      <c r="N1030"/>
      <c r="O1030"/>
    </row>
    <row r="1031" spans="11:15" x14ac:dyDescent="0.25">
      <c r="K1031"/>
      <c r="L1031"/>
      <c r="M1031"/>
      <c r="N1031"/>
      <c r="O1031"/>
    </row>
    <row r="1032" spans="11:15" x14ac:dyDescent="0.25">
      <c r="K1032"/>
      <c r="L1032"/>
      <c r="M1032"/>
      <c r="N1032"/>
      <c r="O1032"/>
    </row>
    <row r="1033" spans="11:15" x14ac:dyDescent="0.25">
      <c r="K1033"/>
      <c r="L1033"/>
      <c r="M1033"/>
      <c r="N1033"/>
      <c r="O1033"/>
    </row>
    <row r="1034" spans="11:15" x14ac:dyDescent="0.25">
      <c r="K1034"/>
      <c r="L1034"/>
      <c r="M1034"/>
      <c r="N1034"/>
      <c r="O1034"/>
    </row>
    <row r="1035" spans="11:15" x14ac:dyDescent="0.25">
      <c r="K1035"/>
      <c r="L1035"/>
      <c r="M1035"/>
      <c r="N1035"/>
      <c r="O1035"/>
    </row>
    <row r="1036" spans="11:15" x14ac:dyDescent="0.25">
      <c r="K1036"/>
      <c r="L1036"/>
      <c r="M1036"/>
      <c r="N1036"/>
      <c r="O1036"/>
    </row>
    <row r="1037" spans="11:15" x14ac:dyDescent="0.25">
      <c r="K1037"/>
      <c r="L1037"/>
      <c r="M1037"/>
      <c r="N1037"/>
      <c r="O1037"/>
    </row>
    <row r="1038" spans="11:15" x14ac:dyDescent="0.25">
      <c r="K1038"/>
      <c r="L1038"/>
      <c r="M1038"/>
      <c r="N1038"/>
      <c r="O1038"/>
    </row>
    <row r="1039" spans="11:15" x14ac:dyDescent="0.25">
      <c r="K1039"/>
      <c r="L1039"/>
      <c r="M1039"/>
      <c r="N1039"/>
      <c r="O1039"/>
    </row>
    <row r="1040" spans="11:15" x14ac:dyDescent="0.25">
      <c r="K1040"/>
      <c r="L1040"/>
      <c r="M1040"/>
      <c r="N1040"/>
      <c r="O1040"/>
    </row>
    <row r="1041" spans="11:15" x14ac:dyDescent="0.25">
      <c r="K1041"/>
      <c r="L1041"/>
      <c r="M1041"/>
      <c r="N1041"/>
      <c r="O1041"/>
    </row>
    <row r="1042" spans="11:15" x14ac:dyDescent="0.25">
      <c r="K1042"/>
      <c r="L1042"/>
      <c r="M1042"/>
      <c r="N1042"/>
      <c r="O1042"/>
    </row>
    <row r="1043" spans="11:15" x14ac:dyDescent="0.25">
      <c r="K1043"/>
      <c r="L1043"/>
      <c r="M1043"/>
      <c r="N1043"/>
      <c r="O1043"/>
    </row>
    <row r="1044" spans="11:15" x14ac:dyDescent="0.25">
      <c r="K1044"/>
      <c r="L1044"/>
      <c r="M1044"/>
      <c r="N1044"/>
      <c r="O1044"/>
    </row>
    <row r="1045" spans="11:15" x14ac:dyDescent="0.25">
      <c r="K1045"/>
      <c r="L1045"/>
      <c r="M1045"/>
      <c r="N1045"/>
      <c r="O1045"/>
    </row>
    <row r="1046" spans="11:15" x14ac:dyDescent="0.25">
      <c r="K1046"/>
      <c r="L1046"/>
      <c r="M1046"/>
      <c r="N1046"/>
      <c r="O1046"/>
    </row>
    <row r="1047" spans="11:15" x14ac:dyDescent="0.25">
      <c r="K1047"/>
      <c r="L1047"/>
      <c r="M1047"/>
      <c r="N1047"/>
      <c r="O1047"/>
    </row>
    <row r="1048" spans="11:15" x14ac:dyDescent="0.25">
      <c r="K1048"/>
      <c r="L1048"/>
      <c r="M1048"/>
      <c r="N1048"/>
      <c r="O1048"/>
    </row>
    <row r="1049" spans="11:15" x14ac:dyDescent="0.25">
      <c r="K1049"/>
      <c r="L1049"/>
      <c r="M1049"/>
      <c r="N1049"/>
      <c r="O1049"/>
    </row>
    <row r="1050" spans="11:15" x14ac:dyDescent="0.25">
      <c r="K1050"/>
      <c r="L1050"/>
      <c r="M1050"/>
      <c r="N1050"/>
      <c r="O1050"/>
    </row>
    <row r="1051" spans="11:15" x14ac:dyDescent="0.25">
      <c r="K1051"/>
      <c r="L1051"/>
      <c r="M1051"/>
      <c r="N1051"/>
      <c r="O1051"/>
    </row>
    <row r="1052" spans="11:15" x14ac:dyDescent="0.25">
      <c r="K1052"/>
      <c r="L1052"/>
      <c r="M1052"/>
      <c r="N1052"/>
      <c r="O1052"/>
    </row>
    <row r="1053" spans="11:15" x14ac:dyDescent="0.25">
      <c r="K1053"/>
      <c r="L1053"/>
      <c r="M1053"/>
      <c r="N1053"/>
      <c r="O1053"/>
    </row>
    <row r="1054" spans="11:15" x14ac:dyDescent="0.25">
      <c r="K1054"/>
      <c r="L1054"/>
      <c r="M1054"/>
      <c r="N1054"/>
      <c r="O1054"/>
    </row>
    <row r="1055" spans="11:15" x14ac:dyDescent="0.25">
      <c r="K1055"/>
      <c r="L1055"/>
      <c r="M1055"/>
      <c r="N1055"/>
      <c r="O1055"/>
    </row>
    <row r="1056" spans="11:15" x14ac:dyDescent="0.25">
      <c r="K1056"/>
      <c r="L1056"/>
      <c r="M1056"/>
      <c r="N1056"/>
      <c r="O1056"/>
    </row>
    <row r="1057" spans="11:15" x14ac:dyDescent="0.25">
      <c r="K1057"/>
      <c r="L1057"/>
      <c r="M1057"/>
      <c r="N1057"/>
      <c r="O1057"/>
    </row>
    <row r="1058" spans="11:15" x14ac:dyDescent="0.25">
      <c r="K1058"/>
      <c r="L1058"/>
      <c r="M1058"/>
      <c r="N1058"/>
      <c r="O1058"/>
    </row>
    <row r="1059" spans="11:15" x14ac:dyDescent="0.25">
      <c r="K1059"/>
      <c r="L1059"/>
      <c r="M1059"/>
      <c r="N1059"/>
      <c r="O1059"/>
    </row>
    <row r="1060" spans="11:15" x14ac:dyDescent="0.25">
      <c r="K1060"/>
      <c r="L1060"/>
      <c r="M1060"/>
      <c r="N1060"/>
      <c r="O1060"/>
    </row>
    <row r="1061" spans="11:15" x14ac:dyDescent="0.25">
      <c r="K1061"/>
      <c r="L1061"/>
      <c r="M1061"/>
      <c r="N1061"/>
      <c r="O1061"/>
    </row>
    <row r="1062" spans="11:15" x14ac:dyDescent="0.25">
      <c r="K1062"/>
      <c r="L1062"/>
      <c r="M1062"/>
      <c r="N1062"/>
      <c r="O1062"/>
    </row>
    <row r="1063" spans="11:15" x14ac:dyDescent="0.25">
      <c r="K1063"/>
      <c r="L1063"/>
      <c r="M1063"/>
      <c r="N1063"/>
      <c r="O1063"/>
    </row>
  </sheetData>
  <sheetProtection sheet="1" objects="1" scenarios="1"/>
  <pageMargins left="0.70866141732283472" right="0.51181102362204722" top="0.74803149606299213" bottom="0.74803149606299213" header="0.31496062992125984" footer="0.31496062992125984"/>
  <pageSetup paperSize="9" orientation="portrait" r:id="rId1"/>
  <colBreaks count="2" manualBreakCount="2">
    <brk id="9" max="1048575" man="1"/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3" r:id="rId4" name="Drop Down 1">
              <controlPr defaultSize="0" print="0" autoLine="0" autoPict="0">
                <anchor moveWithCells="1">
                  <from>
                    <xdr:col>6</xdr:col>
                    <xdr:colOff>171450</xdr:colOff>
                    <xdr:row>13</xdr:row>
                    <xdr:rowOff>180975</xdr:rowOff>
                  </from>
                  <to>
                    <xdr:col>9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4" r:id="rId5" name="Check Box 2">
              <controlPr defaultSize="0" print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161925</xdr:rowOff>
                  </from>
                  <to>
                    <xdr:col>5</xdr:col>
                    <xdr:colOff>981075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5" r:id="rId6" name="Check Box 3">
              <controlPr defaultSize="0" print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9525</xdr:rowOff>
                  </from>
                  <to>
                    <xdr:col>5</xdr:col>
                    <xdr:colOff>981075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6" r:id="rId7" name="Drop Down 4">
              <controlPr defaultSize="0" print="0" autoLine="0" autoPict="0">
                <anchor moveWithCells="1">
                  <from>
                    <xdr:col>6</xdr:col>
                    <xdr:colOff>171450</xdr:colOff>
                    <xdr:row>15</xdr:row>
                    <xdr:rowOff>0</xdr:rowOff>
                  </from>
                  <to>
                    <xdr:col>9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UI/customUI.xml><?xml version="1.0" encoding="utf-8"?>
<customUI xmlns="http://schemas.microsoft.com/office/2006/01/customui">
  <ribbon>
    <tabs>
      <tab id="Addin" label="Raskroy">
        <group id="Group1" label="Раскрой">
          <button id="btnNew" imageMso="FileNew" label="Очистить" size="large" supertip="Удалить исходные данные." onAction="MyRibbonNew"/>
          <button id="btnRaskroy" imageMso="TableDesign" label="Расчет" size="large" supertip="Сделать расчет текущих отрезков." onAction="MyRibbonRaskroy"/>
          <button id="btnSetings" imageMso="ControlsGallery" label="Установки" size="large" supertip="Установить параметры для расчета." onAction="MyRibbonSetings"/>
          <button id="btnGraph" imageMso="Chart3DBarChart" label="Отобразить графически" size="large" supertip="Показать раскрой графически." onAction="MyRibbonGraph"/>
          <button id="btnOffGraph" imageMso="Delete" label="Убрать графику" size="large" supertip="Убрать графические объекты." onAction="MyRibbonOffGraph"/>
          <button id="btnPDF" imageMso="SaveSelectionToTableOfContentsGallery" label="Экспорт в PDF" size="large" supertip="Сохранить текущий расчет в формате PDF." onAction="MyRibbonExport2PDF"/>
        </group>
        <group id="Group2" label="Информация">
          <button id="btnAbout" imageMso="TentativeAcceptInvitation" label="О программе" size="large" supertip="Информация о программе и форма обратной связи." onAction="MyRibbonAbout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Раскрой</vt:lpstr>
    </vt:vector>
  </TitlesOfParts>
  <Company>Тосол-синтез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MCH</cp:lastModifiedBy>
  <cp:lastPrinted>2015-07-05T19:33:29Z</cp:lastPrinted>
  <dcterms:created xsi:type="dcterms:W3CDTF">2012-03-22T05:16:14Z</dcterms:created>
  <dcterms:modified xsi:type="dcterms:W3CDTF">2015-08-04T19:58:44Z</dcterms:modified>
</cp:coreProperties>
</file>