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365" activeTab="2"/>
  </bookViews>
  <sheets>
    <sheet name="Выбери месяц" sheetId="6" r:id="rId1"/>
    <sheet name="Первоначальные данные" sheetId="1" r:id="rId2"/>
    <sheet name="график смен по 12ч" sheetId="4" r:id="rId3"/>
    <sheet name="Штат" sheetId="2" r:id="rId4"/>
    <sheet name="График" sheetId="3" r:id="rId5"/>
    <sheet name="всяки" sheetId="5" r:id="rId6"/>
  </sheets>
  <externalReferences>
    <externalReference r:id="rId7"/>
  </externalReferences>
  <definedNames>
    <definedName name="I">'график смен по 12ч'!$AI$223:$AI$227</definedName>
    <definedName name="выхрабд" localSheetId="0">всяки!$I$3:$I$23</definedName>
    <definedName name="выхрабд">всяки!$I$3:$I$23</definedName>
    <definedName name="год" localSheetId="0">всяки!$C$1:$C$12</definedName>
    <definedName name="год">всяки!$C$1:$C$12</definedName>
    <definedName name="допнер" localSheetId="0">всяки!$H$3:$H$23</definedName>
    <definedName name="допнер">всяки!$H$3:$H$23</definedName>
    <definedName name="месяц" localSheetId="0">всяки!$A$1:$A$12</definedName>
    <definedName name="месяц">всяки!$A$1:$A$12</definedName>
    <definedName name="празд" localSheetId="0">всяки!$G$3:$G$23</definedName>
    <definedName name="празд">всяки!$G$3:$G$23</definedName>
    <definedName name="предпр">всяки!$F$3:$F$23</definedName>
  </definedNames>
  <calcPr calcId="144525"/>
</workbook>
</file>

<file path=xl/calcChain.xml><?xml version="1.0" encoding="utf-8"?>
<calcChain xmlns="http://schemas.openxmlformats.org/spreadsheetml/2006/main">
  <c r="AJ14" i="4" l="1"/>
  <c r="AJ15" i="4"/>
  <c r="AJ16" i="4"/>
  <c r="AJ17" i="4"/>
  <c r="AI14" i="4"/>
  <c r="AI15" i="4"/>
  <c r="AI16" i="4"/>
  <c r="AI17" i="4"/>
  <c r="D11" i="4" l="1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E11" i="4"/>
  <c r="F10" i="4" l="1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E10" i="4"/>
  <c r="D10" i="4"/>
  <c r="F17" i="5" l="1"/>
  <c r="AH17" i="4" l="1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AI13" i="4" l="1"/>
  <c r="AJ13" i="4"/>
  <c r="AI12" i="4"/>
  <c r="AJ12" i="4"/>
</calcChain>
</file>

<file path=xl/sharedStrings.xml><?xml version="1.0" encoding="utf-8"?>
<sst xmlns="http://schemas.openxmlformats.org/spreadsheetml/2006/main" count="78" uniqueCount="66">
  <si>
    <t>Общие условия:</t>
  </si>
  <si>
    <t xml:space="preserve">Как это работает? </t>
  </si>
  <si>
    <t>Обязательно включите макросы при открытии файла!</t>
  </si>
  <si>
    <t>Максим. длительность раб. недели, час</t>
  </si>
  <si>
    <t>Длительность раб. года, час</t>
  </si>
  <si>
    <t>Кол-во рабочих часов в месяц на 1 сотрудника, не более</t>
  </si>
  <si>
    <t>Общий бюджет часов (на всех сотрудников)</t>
  </si>
  <si>
    <t>Итого по графику</t>
  </si>
  <si>
    <t>Часы</t>
  </si>
  <si>
    <t>Дни</t>
  </si>
  <si>
    <t>Дата</t>
  </si>
  <si>
    <t>Подпись</t>
  </si>
  <si>
    <t>Продолжительность рабочего дня по умолчанию, часов</t>
  </si>
  <si>
    <t xml:space="preserve">2. </t>
  </si>
  <si>
    <t xml:space="preserve">1. </t>
  </si>
  <si>
    <t>Заполните ячейки, залитые синим (при необходимости)</t>
  </si>
  <si>
    <t xml:space="preserve">3. </t>
  </si>
  <si>
    <t>Нажмите кнопку "Построить график"</t>
  </si>
  <si>
    <t>4.</t>
  </si>
  <si>
    <t xml:space="preserve"> Вы можете вносить необходимые изменеия в график в любой момент. Построенный график можно скопировать в другой файл</t>
  </si>
  <si>
    <t>январь</t>
  </si>
  <si>
    <t>УТВЕРЖДАЮ:</t>
  </si>
  <si>
    <t>ГРАФИК ДЕЖУРСТВ</t>
  </si>
  <si>
    <t>№  п/п</t>
  </si>
  <si>
    <t>ФИО</t>
  </si>
  <si>
    <t>Должность</t>
  </si>
  <si>
    <t>Март 2014г.</t>
  </si>
  <si>
    <t>д</t>
  </si>
  <si>
    <t>н</t>
  </si>
  <si>
    <t>в1</t>
  </si>
  <si>
    <t>в2</t>
  </si>
  <si>
    <t>День недели менять в ячейке D11.</t>
  </si>
  <si>
    <t>Смену ставить в столбце D.</t>
  </si>
  <si>
    <t>Смены убрать в стороках, выбрав из списка в столбце D, пустое место.</t>
  </si>
  <si>
    <t>Обозначение в списке:</t>
  </si>
  <si>
    <t>д - день, н -  ночь, в1 - первый выходной, в2 - второй выходной.</t>
  </si>
  <si>
    <t>наименование приздников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</si>
  <si>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</si>
  <si>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</si>
  <si>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</si>
  <si>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Рабочие выходные</t>
  </si>
  <si>
    <t>февраль</t>
  </si>
  <si>
    <t>март</t>
  </si>
  <si>
    <t>Новый год</t>
  </si>
  <si>
    <t>апрель</t>
  </si>
  <si>
    <t>май</t>
  </si>
  <si>
    <t>июнь</t>
  </si>
  <si>
    <t>июль</t>
  </si>
  <si>
    <t>август</t>
  </si>
  <si>
    <t>сентябрь</t>
  </si>
  <si>
    <t>Рождество</t>
  </si>
  <si>
    <t>октябрь</t>
  </si>
  <si>
    <t>ноябрь</t>
  </si>
  <si>
    <t>декабрь</t>
  </si>
  <si>
    <t>Защитник</t>
  </si>
  <si>
    <t>Международный</t>
  </si>
  <si>
    <t>Весна и туд</t>
  </si>
  <si>
    <t>День Победы</t>
  </si>
  <si>
    <t>День России</t>
  </si>
  <si>
    <t>День единства</t>
  </si>
  <si>
    <t xml:space="preserve">за </t>
  </si>
  <si>
    <t>г.</t>
  </si>
  <si>
    <t>Почему не правильно считает?</t>
  </si>
  <si>
    <t>Должно быть так</t>
  </si>
  <si>
    <t>Смена 12 часов</t>
  </si>
  <si>
    <t>Если меняем значения на D12, D13, D15 все меняется в  синия становится неправлино а желтая праввильно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</si>
</sst>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419]mmmm\ yyyy;@"/>
    <numFmt numFmtId="166" formatCode="dd/mm/yyyy\ ddd"/>
    <numFmt numFmtId="167" formatCode="d"/>
    <numFmt numFmtId="168" formatCode="ddd/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43"/>
      <name val="Arial Narrow"/>
      <family val="2"/>
      <charset val="204"/>
    </font>
    <font>
      <b/>
      <sz val="36"/>
      <name val="Arial Narrow"/>
      <family val="2"/>
      <charset val="204"/>
    </font>
    <font>
      <b/>
      <sz val="12"/>
      <name val="Times New Roman"/>
      <family val="1"/>
      <charset val="204"/>
    </font>
    <font>
      <sz val="36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112">
    <xf numFmtId="0" fontId="0" fillId="0" borderId="0" xfId="0"/>
    <xf numFmtId="0" fontId="0" fillId="0" borderId="0" xfId="0"/>
    <xf numFmtId="0" fontId="2" fillId="0" borderId="0" xfId="0" applyFont="1" applyFill="1"/>
    <xf numFmtId="1" fontId="5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Protection="1">
      <protection locked="0"/>
    </xf>
    <xf numFmtId="0" fontId="2" fillId="0" borderId="0" xfId="0" applyFont="1" applyFill="1" applyBorder="1"/>
    <xf numFmtId="0" fontId="7" fillId="0" borderId="0" xfId="0" applyFont="1" applyAlignment="1">
      <alignment horizontal="left" vertic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Protection="1">
      <protection hidden="1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Protection="1">
      <protection hidden="1"/>
    </xf>
    <xf numFmtId="0" fontId="14" fillId="0" borderId="0" xfId="0" applyFont="1" applyProtection="1">
      <protection locked="0"/>
    </xf>
    <xf numFmtId="0" fontId="14" fillId="0" borderId="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7" fillId="0" borderId="0" xfId="0" applyFont="1" applyFill="1" applyAlignment="1">
      <alignment vertical="center" wrapText="1"/>
    </xf>
    <xf numFmtId="0" fontId="15" fillId="0" borderId="0" xfId="1"/>
    <xf numFmtId="0" fontId="16" fillId="5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9" fillId="5" borderId="1" xfId="0" applyFont="1" applyFill="1" applyBorder="1" applyAlignment="1">
      <alignment vertical="top"/>
    </xf>
    <xf numFmtId="166" fontId="19" fillId="5" borderId="1" xfId="0" applyNumberFormat="1" applyFont="1" applyFill="1" applyBorder="1" applyAlignment="1">
      <alignment vertical="top" wrapText="1"/>
    </xf>
    <xf numFmtId="14" fontId="19" fillId="5" borderId="1" xfId="0" applyNumberFormat="1" applyFont="1" applyFill="1" applyBorder="1" applyAlignment="1">
      <alignment vertical="top" wrapText="1"/>
    </xf>
    <xf numFmtId="14" fontId="19" fillId="5" borderId="1" xfId="0" applyNumberFormat="1" applyFont="1" applyFill="1" applyBorder="1" applyAlignment="1">
      <alignment vertical="top"/>
    </xf>
    <xf numFmtId="14" fontId="19" fillId="6" borderId="1" xfId="0" applyNumberFormat="1" applyFont="1" applyFill="1" applyBorder="1" applyAlignment="1">
      <alignment horizontal="center" vertical="top"/>
    </xf>
    <xf numFmtId="14" fontId="16" fillId="6" borderId="1" xfId="0" applyNumberFormat="1" applyFont="1" applyFill="1" applyBorder="1" applyAlignment="1">
      <alignment horizontal="center" vertical="top"/>
    </xf>
    <xf numFmtId="14" fontId="19" fillId="5" borderId="1" xfId="0" applyNumberFormat="1" applyFont="1" applyFill="1" applyBorder="1"/>
    <xf numFmtId="14" fontId="16" fillId="0" borderId="1" xfId="0" applyNumberFormat="1" applyFont="1" applyBorder="1" applyAlignment="1">
      <alignment vertical="top"/>
    </xf>
    <xf numFmtId="0" fontId="20" fillId="7" borderId="1" xfId="0" applyFont="1" applyFill="1" applyBorder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/>
    <xf numFmtId="0" fontId="17" fillId="5" borderId="1" xfId="0" applyFont="1" applyFill="1" applyBorder="1"/>
    <xf numFmtId="0" fontId="16" fillId="5" borderId="1" xfId="0" applyFont="1" applyFill="1" applyBorder="1"/>
    <xf numFmtId="14" fontId="16" fillId="5" borderId="1" xfId="0" applyNumberFormat="1" applyFont="1" applyFill="1" applyBorder="1"/>
    <xf numFmtId="14" fontId="16" fillId="0" borderId="1" xfId="0" applyNumberFormat="1" applyFont="1" applyBorder="1"/>
    <xf numFmtId="0" fontId="15" fillId="8" borderId="0" xfId="1" applyFill="1"/>
    <xf numFmtId="0" fontId="22" fillId="8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vertical="center"/>
    </xf>
    <xf numFmtId="0" fontId="15" fillId="0" borderId="0" xfId="1" applyBorder="1"/>
    <xf numFmtId="0" fontId="23" fillId="8" borderId="0" xfId="1" applyFont="1" applyFill="1"/>
    <xf numFmtId="0" fontId="23" fillId="8" borderId="0" xfId="1" applyFont="1" applyFill="1" applyBorder="1" applyAlignment="1" applyProtection="1">
      <alignment vertical="center"/>
      <protection locked="0"/>
    </xf>
    <xf numFmtId="0" fontId="21" fillId="2" borderId="10" xfId="1" applyFont="1" applyFill="1" applyBorder="1" applyAlignment="1">
      <alignment vertical="center"/>
    </xf>
    <xf numFmtId="0" fontId="21" fillId="8" borderId="0" xfId="1" applyFont="1" applyFill="1" applyBorder="1" applyAlignment="1">
      <alignment vertical="center"/>
    </xf>
    <xf numFmtId="167" fontId="0" fillId="0" borderId="16" xfId="0" applyNumberFormat="1" applyBorder="1" applyAlignment="1" applyProtection="1">
      <alignment horizontal="center" vertical="center"/>
      <protection locked="0"/>
    </xf>
    <xf numFmtId="168" fontId="0" fillId="0" borderId="16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textRotation="90" wrapText="1"/>
      <protection locked="0" hidden="1"/>
    </xf>
    <xf numFmtId="0" fontId="0" fillId="0" borderId="10" xfId="0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24" fillId="0" borderId="0" xfId="0" applyFont="1" applyProtection="1">
      <protection locked="0"/>
    </xf>
    <xf numFmtId="0" fontId="0" fillId="9" borderId="1" xfId="0" applyFill="1" applyBorder="1" applyProtection="1">
      <protection locked="0"/>
    </xf>
    <xf numFmtId="0" fontId="0" fillId="9" borderId="1" xfId="0" applyFill="1" applyBorder="1" applyProtection="1">
      <protection hidden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hidden="1"/>
    </xf>
    <xf numFmtId="0" fontId="0" fillId="10" borderId="0" xfId="0" applyFill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8"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409575</xdr:colOff>
      <xdr:row>4</xdr:row>
      <xdr:rowOff>171450</xdr:rowOff>
    </xdr:from>
    <xdr:to>
      <xdr:col>35</xdr:col>
      <xdr:colOff>200026</xdr:colOff>
      <xdr:row>11</xdr:row>
      <xdr:rowOff>142875</xdr:rowOff>
    </xdr:to>
    <xdr:cxnSp macro="">
      <xdr:nvCxnSpPr>
        <xdr:cNvPr id="3" name="Прямая со стрелкой 2"/>
        <xdr:cNvCxnSpPr/>
      </xdr:nvCxnSpPr>
      <xdr:spPr>
        <a:xfrm flipH="1">
          <a:off x="14554200" y="933450"/>
          <a:ext cx="400051" cy="13430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523875</xdr:colOff>
      <xdr:row>4</xdr:row>
      <xdr:rowOff>161925</xdr:rowOff>
    </xdr:from>
    <xdr:to>
      <xdr:col>36</xdr:col>
      <xdr:colOff>581025</xdr:colOff>
      <xdr:row>11</xdr:row>
      <xdr:rowOff>57150</xdr:rowOff>
    </xdr:to>
    <xdr:cxnSp macro="">
      <xdr:nvCxnSpPr>
        <xdr:cNvPr id="4" name="Прямая со стрелкой 3"/>
        <xdr:cNvCxnSpPr/>
      </xdr:nvCxnSpPr>
      <xdr:spPr>
        <a:xfrm flipH="1">
          <a:off x="15278100" y="923925"/>
          <a:ext cx="666750" cy="12668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%20&#1043;&#1041;&#1059;/&#1058;&#1072;&#1073;&#1077;&#1083;&#1103;/2015/&#1090;&#1072;&#1073;&#1077;&#1083;&#1100;_&#1058;13%20&#1096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ери месяц"/>
      <sheetName val="Отдел МТО"/>
      <sheetName val="Сектор МТО"/>
      <sheetName val="Сектор ТО"/>
      <sheetName val="Сектор АХО"/>
      <sheetName val="всяки"/>
      <sheetName val="Структу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9"/>
  <sheetViews>
    <sheetView workbookViewId="0">
      <selection activeCell="H8" sqref="H8"/>
    </sheetView>
  </sheetViews>
  <sheetFormatPr defaultRowHeight="12.75" x14ac:dyDescent="0.2"/>
  <cols>
    <col min="1" max="7" width="9.140625" style="63"/>
    <col min="8" max="8" width="36.28515625" style="63" customWidth="1"/>
    <col min="9" max="9" width="20.5703125" style="63" customWidth="1"/>
    <col min="10" max="17" width="9.140625" style="63"/>
    <col min="18" max="16384" width="9.140625" style="42"/>
  </cols>
  <sheetData>
    <row r="2" spans="6:20" ht="15.75" x14ac:dyDescent="0.2">
      <c r="I2" s="64"/>
      <c r="J2" s="64"/>
      <c r="K2" s="64"/>
      <c r="L2" s="64"/>
      <c r="M2" s="64"/>
      <c r="N2" s="64"/>
      <c r="O2" s="64"/>
      <c r="P2" s="64"/>
      <c r="Q2" s="64"/>
      <c r="R2" s="65"/>
      <c r="S2" s="65"/>
      <c r="T2" s="66"/>
    </row>
    <row r="7" spans="6:20" ht="44.25" x14ac:dyDescent="0.55000000000000004">
      <c r="F7" s="67"/>
      <c r="G7" s="67"/>
      <c r="H7" s="67"/>
      <c r="I7" s="67"/>
      <c r="J7" s="67"/>
    </row>
    <row r="8" spans="6:20" ht="45.75" x14ac:dyDescent="0.55000000000000004">
      <c r="F8" s="67"/>
      <c r="G8" s="68" t="s">
        <v>60</v>
      </c>
      <c r="H8" s="69" t="s">
        <v>20</v>
      </c>
      <c r="I8" s="70">
        <v>2016</v>
      </c>
      <c r="J8" s="70" t="s">
        <v>61</v>
      </c>
    </row>
    <row r="9" spans="6:20" ht="44.25" x14ac:dyDescent="0.55000000000000004">
      <c r="F9" s="67"/>
      <c r="G9" s="67"/>
      <c r="H9" s="67"/>
      <c r="I9" s="67"/>
      <c r="J9" s="67"/>
    </row>
  </sheetData>
  <dataValidations count="2">
    <dataValidation type="list" allowBlank="1" showInputMessage="1" showErrorMessage="1" sqref="I8">
      <formula1>год</formula1>
    </dataValidation>
    <dataValidation type="list" showInputMessage="1" showErrorMessage="1" sqref="H8">
      <formula1>месяц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Структурное подразделение" prompt="Выберите из списка нужное структурное подразделение.">
          <x14:formula1>
            <xm:f>[1]Структура!#REF!</xm:f>
          </x14:formula1>
          <xm:sqref>I2:S2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workbookViewId="0">
      <selection activeCell="E4" sqref="E4"/>
    </sheetView>
  </sheetViews>
  <sheetFormatPr defaultRowHeight="15" x14ac:dyDescent="0.25"/>
  <cols>
    <col min="1" max="1" width="9.140625" style="1"/>
    <col min="4" max="4" width="22.85546875" customWidth="1"/>
    <col min="5" max="5" width="10.42578125" customWidth="1"/>
    <col min="6" max="36" width="6" customWidth="1"/>
  </cols>
  <sheetData>
    <row r="1" spans="2:41" s="1" customFormat="1" x14ac:dyDescent="0.25"/>
    <row r="2" spans="2:41" s="1" customFormat="1" x14ac:dyDescent="0.25"/>
    <row r="3" spans="2:41" ht="16.5" thickBot="1" x14ac:dyDescent="0.3">
      <c r="B3" s="4" t="s">
        <v>0</v>
      </c>
      <c r="C3" s="7"/>
      <c r="D3" s="1"/>
      <c r="E3" s="1"/>
      <c r="F3" s="4"/>
      <c r="G3" s="4" t="s">
        <v>1</v>
      </c>
      <c r="H3" s="1"/>
      <c r="I3" s="1"/>
      <c r="K3" s="29"/>
      <c r="L3" s="29"/>
      <c r="M3" s="29"/>
      <c r="N3" s="29" t="s">
        <v>2</v>
      </c>
      <c r="O3" s="29"/>
      <c r="P3" s="29"/>
      <c r="Q3" s="1"/>
      <c r="R3" s="1"/>
      <c r="S3" s="1"/>
      <c r="T3" s="1"/>
      <c r="U3" s="1"/>
      <c r="AJ3" s="1"/>
      <c r="AK3" s="1"/>
      <c r="AL3" s="1"/>
      <c r="AM3" s="1"/>
      <c r="AN3" s="1"/>
      <c r="AO3" s="1"/>
    </row>
    <row r="4" spans="2:41" ht="15.75" customHeight="1" x14ac:dyDescent="0.25">
      <c r="B4" s="78" t="s">
        <v>3</v>
      </c>
      <c r="C4" s="79"/>
      <c r="D4" s="79"/>
      <c r="E4" s="27">
        <v>40</v>
      </c>
      <c r="F4" s="25"/>
      <c r="G4" s="31" t="s">
        <v>14</v>
      </c>
      <c r="H4" s="83" t="s">
        <v>15</v>
      </c>
      <c r="I4" s="83"/>
      <c r="J4" s="83"/>
      <c r="K4" s="83"/>
      <c r="L4" s="83"/>
      <c r="M4" s="83"/>
      <c r="N4" s="83"/>
      <c r="O4" s="83"/>
      <c r="P4" s="83"/>
      <c r="Q4" s="10"/>
      <c r="R4" s="10"/>
      <c r="S4" s="10"/>
      <c r="T4" s="10"/>
      <c r="U4" s="10"/>
      <c r="AJ4" s="10"/>
      <c r="AK4" s="10"/>
      <c r="AL4" s="10"/>
      <c r="AM4" s="10"/>
      <c r="AN4" s="11"/>
      <c r="AO4" s="11"/>
    </row>
    <row r="5" spans="2:41" ht="15.75" customHeight="1" x14ac:dyDescent="0.25">
      <c r="B5" s="80" t="s">
        <v>4</v>
      </c>
      <c r="C5" s="81"/>
      <c r="D5" s="81"/>
      <c r="E5" s="27">
        <v>1183.5999999999999</v>
      </c>
      <c r="F5" s="25"/>
      <c r="G5" s="30" t="s">
        <v>13</v>
      </c>
      <c r="H5" s="82"/>
      <c r="I5" s="82"/>
      <c r="J5" s="82"/>
      <c r="K5" s="82"/>
      <c r="L5" s="82"/>
      <c r="M5" s="82"/>
      <c r="N5" s="82"/>
      <c r="O5" s="82"/>
      <c r="P5" s="82"/>
      <c r="Q5" s="14"/>
      <c r="R5" s="14"/>
      <c r="S5" s="14"/>
      <c r="T5" s="14"/>
      <c r="U5" s="14"/>
      <c r="AJ5" s="10"/>
      <c r="AK5" s="10"/>
      <c r="AL5" s="10"/>
      <c r="AM5" s="10"/>
      <c r="AN5" s="11"/>
      <c r="AO5" s="11"/>
    </row>
    <row r="6" spans="2:41" ht="30" customHeight="1" x14ac:dyDescent="0.25">
      <c r="B6" s="80" t="s">
        <v>5</v>
      </c>
      <c r="C6" s="81"/>
      <c r="D6" s="81"/>
      <c r="E6" s="28">
        <v>110.71671232876712</v>
      </c>
      <c r="F6" s="26"/>
      <c r="G6" s="31" t="s">
        <v>16</v>
      </c>
      <c r="H6" s="83" t="s">
        <v>17</v>
      </c>
      <c r="I6" s="83"/>
      <c r="J6" s="83"/>
      <c r="K6" s="83"/>
      <c r="L6" s="83"/>
      <c r="M6" s="83"/>
      <c r="N6" s="83"/>
      <c r="O6" s="83"/>
      <c r="P6" s="83"/>
      <c r="Q6" s="10"/>
      <c r="R6" s="10"/>
      <c r="S6" s="10"/>
      <c r="T6" s="10"/>
      <c r="U6" s="10"/>
      <c r="AJ6" s="10"/>
      <c r="AK6" s="10"/>
      <c r="AL6" s="10"/>
      <c r="AM6" s="10"/>
      <c r="AN6" s="11"/>
      <c r="AO6" s="11"/>
    </row>
    <row r="7" spans="2:41" ht="45" customHeight="1" thickBot="1" x14ac:dyDescent="0.3">
      <c r="B7" s="76" t="s">
        <v>6</v>
      </c>
      <c r="C7" s="77"/>
      <c r="D7" s="77"/>
      <c r="E7" s="23">
        <v>840</v>
      </c>
      <c r="F7" s="25"/>
      <c r="G7" s="30" t="s">
        <v>18</v>
      </c>
      <c r="H7" s="84" t="s">
        <v>19</v>
      </c>
      <c r="I7" s="84"/>
      <c r="J7" s="84"/>
      <c r="K7" s="84"/>
      <c r="L7" s="84"/>
      <c r="M7" s="84"/>
      <c r="N7" s="84"/>
      <c r="O7" s="84"/>
      <c r="P7" s="84"/>
      <c r="Q7" s="84"/>
      <c r="R7" s="14"/>
      <c r="S7" s="41"/>
      <c r="T7" s="41"/>
      <c r="U7" s="41"/>
      <c r="V7" s="41"/>
      <c r="AJ7" s="10"/>
      <c r="AK7" s="10"/>
      <c r="AL7" s="10"/>
      <c r="AM7" s="10"/>
      <c r="AN7" s="11"/>
      <c r="AO7" s="11"/>
    </row>
    <row r="8" spans="2:41" x14ac:dyDescent="0.25">
      <c r="B8" s="73" t="s">
        <v>12</v>
      </c>
      <c r="C8" s="73"/>
      <c r="D8" s="73"/>
      <c r="E8" s="24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2:41" x14ac:dyDescent="0.25">
      <c r="B9" s="5"/>
      <c r="C9" s="5"/>
      <c r="D9" s="5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74" t="s">
        <v>7</v>
      </c>
      <c r="AM9" s="75"/>
      <c r="AN9" s="1"/>
      <c r="AO9" s="1"/>
    </row>
    <row r="10" spans="2:41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1" x14ac:dyDescent="0.25">
      <c r="B11" s="8"/>
      <c r="C11" s="8"/>
      <c r="D11" s="8"/>
      <c r="E11" s="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13"/>
      <c r="AO11" s="13"/>
    </row>
    <row r="12" spans="2:41" x14ac:dyDescent="0.25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x14ac:dyDescent="0.25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x14ac:dyDescent="0.25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2:41" x14ac:dyDescent="0.25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2:41" x14ac:dyDescent="0.2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</sheetData>
  <mergeCells count="10">
    <mergeCell ref="B8:D8"/>
    <mergeCell ref="AL9:AM9"/>
    <mergeCell ref="B7:D7"/>
    <mergeCell ref="B4:D4"/>
    <mergeCell ref="B5:D5"/>
    <mergeCell ref="B6:D6"/>
    <mergeCell ref="H5:P5"/>
    <mergeCell ref="H4:P4"/>
    <mergeCell ref="H6:P6"/>
    <mergeCell ref="H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28"/>
  <sheetViews>
    <sheetView showGridLines="0" tabSelected="1" topLeftCell="G1" workbookViewId="0">
      <selection activeCell="AI22" sqref="AI22"/>
    </sheetView>
  </sheetViews>
  <sheetFormatPr defaultRowHeight="15" x14ac:dyDescent="0.25"/>
  <cols>
    <col min="1" max="1" width="3.42578125" style="32" customWidth="1"/>
    <col min="2" max="2" width="24" style="32" customWidth="1"/>
    <col min="3" max="3" width="12" style="32" customWidth="1"/>
    <col min="4" max="34" width="5.5703125" style="32" customWidth="1"/>
    <col min="35" max="16384" width="9.140625" style="32"/>
  </cols>
  <sheetData>
    <row r="2" spans="1:38" x14ac:dyDescent="0.25">
      <c r="Y2" s="32" t="s">
        <v>21</v>
      </c>
    </row>
    <row r="3" spans="1:38" x14ac:dyDescent="0.25">
      <c r="Y3" s="98"/>
      <c r="Z3" s="98"/>
      <c r="AA3" s="98"/>
      <c r="AB3" s="98"/>
      <c r="AC3" s="98"/>
      <c r="AD3" s="98"/>
      <c r="AE3" s="98"/>
      <c r="AF3" s="98"/>
      <c r="AG3" s="98"/>
      <c r="AH3" s="98"/>
    </row>
    <row r="4" spans="1:38" x14ac:dyDescent="0.25">
      <c r="C4" s="99" t="s">
        <v>22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38" x14ac:dyDescent="0.2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J5" s="32" t="s">
        <v>62</v>
      </c>
    </row>
    <row r="6" spans="1:38" x14ac:dyDescent="0.2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</row>
    <row r="7" spans="1:38" x14ac:dyDescent="0.2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</row>
    <row r="8" spans="1:38" ht="15.75" thickBot="1" x14ac:dyDescent="0.3"/>
    <row r="9" spans="1:38" ht="15.75" thickBot="1" x14ac:dyDescent="0.3">
      <c r="A9" s="86" t="s">
        <v>23</v>
      </c>
      <c r="B9" s="89" t="s">
        <v>24</v>
      </c>
      <c r="C9" s="92" t="s">
        <v>25</v>
      </c>
      <c r="D9" s="95" t="s">
        <v>26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74" t="s">
        <v>7</v>
      </c>
      <c r="AJ9" s="75"/>
      <c r="AK9" s="1"/>
      <c r="AL9" s="1"/>
    </row>
    <row r="10" spans="1:38" ht="15.75" thickBot="1" x14ac:dyDescent="0.3">
      <c r="A10" s="87"/>
      <c r="B10" s="90"/>
      <c r="C10" s="93"/>
      <c r="D10" s="71">
        <f>DATE('Выбери месяц'!$I$8,VLOOKUP('Выбери месяц'!$H$8,всяки!$A$1:$B$12,2,0),1)</f>
        <v>42370</v>
      </c>
      <c r="E10" s="71">
        <f>DATE('Выбери месяц'!$I$8,VLOOKUP('Выбери месяц'!$H$8,всяки!$A$1:$B$12,2,0),1+COLUMN(A:A))</f>
        <v>42371</v>
      </c>
      <c r="F10" s="71">
        <f>DATE('Выбери месяц'!$I$8,VLOOKUP('Выбери месяц'!$H$8,всяки!$A$1:$B$12,2,0),1+COLUMN(B:B))</f>
        <v>42372</v>
      </c>
      <c r="G10" s="71">
        <f>DATE('Выбери месяц'!$I$8,VLOOKUP('Выбери месяц'!$H$8,всяки!$A$1:$B$12,2,0),1+COLUMN(C:C))</f>
        <v>42373</v>
      </c>
      <c r="H10" s="71">
        <f>DATE('Выбери месяц'!$I$8,VLOOKUP('Выбери месяц'!$H$8,всяки!$A$1:$B$12,2,0),1+COLUMN(D:D))</f>
        <v>42374</v>
      </c>
      <c r="I10" s="71">
        <f>DATE('Выбери месяц'!$I$8,VLOOKUP('Выбери месяц'!$H$8,всяки!$A$1:$B$12,2,0),1+COLUMN(E:E))</f>
        <v>42375</v>
      </c>
      <c r="J10" s="71">
        <f>DATE('Выбери месяц'!$I$8,VLOOKUP('Выбери месяц'!$H$8,всяки!$A$1:$B$12,2,0),1+COLUMN(F:F))</f>
        <v>42376</v>
      </c>
      <c r="K10" s="71">
        <f>DATE('Выбери месяц'!$I$8,VLOOKUP('Выбери месяц'!$H$8,всяки!$A$1:$B$12,2,0),1+COLUMN(G:G))</f>
        <v>42377</v>
      </c>
      <c r="L10" s="71">
        <f>DATE('Выбери месяц'!$I$8,VLOOKUP('Выбери месяц'!$H$8,всяки!$A$1:$B$12,2,0),1+COLUMN(H:H))</f>
        <v>42378</v>
      </c>
      <c r="M10" s="71">
        <f>DATE('Выбери месяц'!$I$8,VLOOKUP('Выбери месяц'!$H$8,всяки!$A$1:$B$12,2,0),1+COLUMN(I:I))</f>
        <v>42379</v>
      </c>
      <c r="N10" s="71">
        <f>DATE('Выбери месяц'!$I$8,VLOOKUP('Выбери месяц'!$H$8,всяки!$A$1:$B$12,2,0),1+COLUMN(J:J))</f>
        <v>42380</v>
      </c>
      <c r="O10" s="71">
        <f>DATE('Выбери месяц'!$I$8,VLOOKUP('Выбери месяц'!$H$8,всяки!$A$1:$B$12,2,0),1+COLUMN(K:K))</f>
        <v>42381</v>
      </c>
      <c r="P10" s="71">
        <f>DATE('Выбери месяц'!$I$8,VLOOKUP('Выбери месяц'!$H$8,всяки!$A$1:$B$12,2,0),1+COLUMN(L:L))</f>
        <v>42382</v>
      </c>
      <c r="Q10" s="71">
        <f>DATE('Выбери месяц'!$I$8,VLOOKUP('Выбери месяц'!$H$8,всяки!$A$1:$B$12,2,0),1+COLUMN(M:M))</f>
        <v>42383</v>
      </c>
      <c r="R10" s="71">
        <f>DATE('Выбери месяц'!$I$8,VLOOKUP('Выбери месяц'!$H$8,всяки!$A$1:$B$12,2,0),1+COLUMN(N:N))</f>
        <v>42384</v>
      </c>
      <c r="S10" s="71">
        <f>DATE('Выбери месяц'!$I$8,VLOOKUP('Выбери месяц'!$H$8,всяки!$A$1:$B$12,2,0),1+COLUMN(O:O))</f>
        <v>42385</v>
      </c>
      <c r="T10" s="71">
        <f>DATE('Выбери месяц'!$I$8,VLOOKUP('Выбери месяц'!$H$8,всяки!$A$1:$B$12,2,0),1+COLUMN(P:P))</f>
        <v>42386</v>
      </c>
      <c r="U10" s="71">
        <f>DATE('Выбери месяц'!$I$8,VLOOKUP('Выбери месяц'!$H$8,всяки!$A$1:$B$12,2,0),1+COLUMN(Q:Q))</f>
        <v>42387</v>
      </c>
      <c r="V10" s="71">
        <f>DATE('Выбери месяц'!$I$8,VLOOKUP('Выбери месяц'!$H$8,всяки!$A$1:$B$12,2,0),1+COLUMN(R:R))</f>
        <v>42388</v>
      </c>
      <c r="W10" s="71">
        <f>DATE('Выбери месяц'!$I$8,VLOOKUP('Выбери месяц'!$H$8,всяки!$A$1:$B$12,2,0),1+COLUMN(S:S))</f>
        <v>42389</v>
      </c>
      <c r="X10" s="71">
        <f>DATE('Выбери месяц'!$I$8,VLOOKUP('Выбери месяц'!$H$8,всяки!$A$1:$B$12,2,0),1+COLUMN(T:T))</f>
        <v>42390</v>
      </c>
      <c r="Y10" s="71">
        <f>DATE('Выбери месяц'!$I$8,VLOOKUP('Выбери месяц'!$H$8,всяки!$A$1:$B$12,2,0),1+COLUMN(U:U))</f>
        <v>42391</v>
      </c>
      <c r="Z10" s="71">
        <f>DATE('Выбери месяц'!$I$8,VLOOKUP('Выбери месяц'!$H$8,всяки!$A$1:$B$12,2,0),1+COLUMN(V:V))</f>
        <v>42392</v>
      </c>
      <c r="AA10" s="71">
        <f>DATE('Выбери месяц'!$I$8,VLOOKUP('Выбери месяц'!$H$8,всяки!$A$1:$B$12,2,0),1+COLUMN(W:W))</f>
        <v>42393</v>
      </c>
      <c r="AB10" s="71">
        <f>DATE('Выбери месяц'!$I$8,VLOOKUP('Выбери месяц'!$H$8,всяки!$A$1:$B$12,2,0),1+COLUMN(X:X))</f>
        <v>42394</v>
      </c>
      <c r="AC10" s="71">
        <f>DATE('Выбери месяц'!$I$8,VLOOKUP('Выбери месяц'!$H$8,всяки!$A$1:$B$12,2,0),1+COLUMN(Y:Y))</f>
        <v>42395</v>
      </c>
      <c r="AD10" s="71">
        <f>DATE('Выбери месяц'!$I$8,VLOOKUP('Выбери месяц'!$H$8,всяки!$A$1:$B$12,2,0),1+COLUMN(Z:Z))</f>
        <v>42396</v>
      </c>
      <c r="AE10" s="71">
        <f>DATE('Выбери месяц'!$I$8,VLOOKUP('Выбери месяц'!$H$8,всяки!$A$1:$B$12,2,0),1+COLUMN(AA:AA))</f>
        <v>42397</v>
      </c>
      <c r="AF10" s="71">
        <f>DATE('Выбери месяц'!$I$8,VLOOKUP('Выбери месяц'!$H$8,всяки!$A$1:$B$12,2,0),1+COLUMN(AB:AB))</f>
        <v>42398</v>
      </c>
      <c r="AG10" s="71">
        <f>DATE('Выбери месяц'!$I$8,VLOOKUP('Выбери месяц'!$H$8,всяки!$A$1:$B$12,2,0),1+COLUMN(AC:AC))</f>
        <v>42399</v>
      </c>
      <c r="AH10" s="71">
        <f>DATE('Выбери месяц'!$I$8,VLOOKUP('Выбери месяц'!$H$8,всяки!$A$1:$B$12,2,0),1+COLUMN(AD:AD))</f>
        <v>42400</v>
      </c>
      <c r="AI10" s="97" t="s">
        <v>8</v>
      </c>
      <c r="AJ10" s="97" t="s">
        <v>9</v>
      </c>
      <c r="AK10" s="85" t="s">
        <v>10</v>
      </c>
      <c r="AL10" s="85" t="s">
        <v>11</v>
      </c>
    </row>
    <row r="11" spans="1:38" ht="15.75" thickBot="1" x14ac:dyDescent="0.3">
      <c r="A11" s="88"/>
      <c r="B11" s="91"/>
      <c r="C11" s="94"/>
      <c r="D11" s="72">
        <f>DATE('Выбери месяц'!$I$8,VLOOKUP('Выбери месяц'!$H$8,всяки!$A$1:$B$12,2,0),1)</f>
        <v>42370</v>
      </c>
      <c r="E11" s="72">
        <f>DATE('Выбери месяц'!$I$8,VLOOKUP('Выбери месяц'!$H$8,всяки!$A$1:$B$12,2,0),1+COLUMN(A:A))</f>
        <v>42371</v>
      </c>
      <c r="F11" s="72">
        <f>DATE('Выбери месяц'!$I$8,VLOOKUP('Выбери месяц'!$H$8,всяки!$A$1:$B$12,2,0),1+COLUMN(B:B))</f>
        <v>42372</v>
      </c>
      <c r="G11" s="72">
        <f>DATE('Выбери месяц'!$I$8,VLOOKUP('Выбери месяц'!$H$8,всяки!$A$1:$B$12,2,0),1+COLUMN(C:C))</f>
        <v>42373</v>
      </c>
      <c r="H11" s="72">
        <f>DATE('Выбери месяц'!$I$8,VLOOKUP('Выбери месяц'!$H$8,всяки!$A$1:$B$12,2,0),1+COLUMN(D:D))</f>
        <v>42374</v>
      </c>
      <c r="I11" s="72">
        <f>DATE('Выбери месяц'!$I$8,VLOOKUP('Выбери месяц'!$H$8,всяки!$A$1:$B$12,2,0),1+COLUMN(E:E))</f>
        <v>42375</v>
      </c>
      <c r="J11" s="72">
        <f>DATE('Выбери месяц'!$I$8,VLOOKUP('Выбери месяц'!$H$8,всяки!$A$1:$B$12,2,0),1+COLUMN(F:F))</f>
        <v>42376</v>
      </c>
      <c r="K11" s="72">
        <f>DATE('Выбери месяц'!$I$8,VLOOKUP('Выбери месяц'!$H$8,всяки!$A$1:$B$12,2,0),1+COLUMN(G:G))</f>
        <v>42377</v>
      </c>
      <c r="L11" s="72">
        <f>DATE('Выбери месяц'!$I$8,VLOOKUP('Выбери месяц'!$H$8,всяки!$A$1:$B$12,2,0),1+COLUMN(H:H))</f>
        <v>42378</v>
      </c>
      <c r="M11" s="72">
        <f>DATE('Выбери месяц'!$I$8,VLOOKUP('Выбери месяц'!$H$8,всяки!$A$1:$B$12,2,0),1+COLUMN(I:I))</f>
        <v>42379</v>
      </c>
      <c r="N11" s="72">
        <f>DATE('Выбери месяц'!$I$8,VLOOKUP('Выбери месяц'!$H$8,всяки!$A$1:$B$12,2,0),1+COLUMN(J:J))</f>
        <v>42380</v>
      </c>
      <c r="O11" s="72">
        <f>DATE('Выбери месяц'!$I$8,VLOOKUP('Выбери месяц'!$H$8,всяки!$A$1:$B$12,2,0),1+COLUMN(K:K))</f>
        <v>42381</v>
      </c>
      <c r="P11" s="72">
        <f>DATE('Выбери месяц'!$I$8,VLOOKUP('Выбери месяц'!$H$8,всяки!$A$1:$B$12,2,0),1+COLUMN(L:L))</f>
        <v>42382</v>
      </c>
      <c r="Q11" s="72">
        <f>DATE('Выбери месяц'!$I$8,VLOOKUP('Выбери месяц'!$H$8,всяки!$A$1:$B$12,2,0),1+COLUMN(M:M))</f>
        <v>42383</v>
      </c>
      <c r="R11" s="72">
        <f>DATE('Выбери месяц'!$I$8,VLOOKUP('Выбери месяц'!$H$8,всяки!$A$1:$B$12,2,0),1+COLUMN(N:N))</f>
        <v>42384</v>
      </c>
      <c r="S11" s="72">
        <f>DATE('Выбери месяц'!$I$8,VLOOKUP('Выбери месяц'!$H$8,всяки!$A$1:$B$12,2,0),1+COLUMN(O:O))</f>
        <v>42385</v>
      </c>
      <c r="T11" s="72">
        <f>DATE('Выбери месяц'!$I$8,VLOOKUP('Выбери месяц'!$H$8,всяки!$A$1:$B$12,2,0),1+COLUMN(P:P))</f>
        <v>42386</v>
      </c>
      <c r="U11" s="72">
        <f>DATE('Выбери месяц'!$I$8,VLOOKUP('Выбери месяц'!$H$8,всяки!$A$1:$B$12,2,0),1+COLUMN(Q:Q))</f>
        <v>42387</v>
      </c>
      <c r="V11" s="72">
        <f>DATE('Выбери месяц'!$I$8,VLOOKUP('Выбери месяц'!$H$8,всяки!$A$1:$B$12,2,0),1+COLUMN(R:R))</f>
        <v>42388</v>
      </c>
      <c r="W11" s="72">
        <f>DATE('Выбери месяц'!$I$8,VLOOKUP('Выбери месяц'!$H$8,всяки!$A$1:$B$12,2,0),1+COLUMN(S:S))</f>
        <v>42389</v>
      </c>
      <c r="X11" s="72">
        <f>DATE('Выбери месяц'!$I$8,VLOOKUP('Выбери месяц'!$H$8,всяки!$A$1:$B$12,2,0),1+COLUMN(T:T))</f>
        <v>42390</v>
      </c>
      <c r="Y11" s="72">
        <f>DATE('Выбери месяц'!$I$8,VLOOKUP('Выбери месяц'!$H$8,всяки!$A$1:$B$12,2,0),1+COLUMN(U:U))</f>
        <v>42391</v>
      </c>
      <c r="Z11" s="72">
        <f>DATE('Выбери месяц'!$I$8,VLOOKUP('Выбери месяц'!$H$8,всяки!$A$1:$B$12,2,0),1+COLUMN(V:V))</f>
        <v>42392</v>
      </c>
      <c r="AA11" s="72">
        <f>DATE('Выбери месяц'!$I$8,VLOOKUP('Выбери месяц'!$H$8,всяки!$A$1:$B$12,2,0),1+COLUMN(W:W))</f>
        <v>42393</v>
      </c>
      <c r="AB11" s="72">
        <f>DATE('Выбери месяц'!$I$8,VLOOKUP('Выбери месяц'!$H$8,всяки!$A$1:$B$12,2,0),1+COLUMN(X:X))</f>
        <v>42394</v>
      </c>
      <c r="AC11" s="72">
        <f>DATE('Выбери месяц'!$I$8,VLOOKUP('Выбери месяц'!$H$8,всяки!$A$1:$B$12,2,0),1+COLUMN(Y:Y))</f>
        <v>42395</v>
      </c>
      <c r="AD11" s="72">
        <f>DATE('Выбери месяц'!$I$8,VLOOKUP('Выбери месяц'!$H$8,всяки!$A$1:$B$12,2,0),1+COLUMN(Z:Z))</f>
        <v>42396</v>
      </c>
      <c r="AE11" s="72">
        <f>DATE('Выбери месяц'!$I$8,VLOOKUP('Выбери месяц'!$H$8,всяки!$A$1:$B$12,2,0),1+COLUMN(AA:AA))</f>
        <v>42397</v>
      </c>
      <c r="AF11" s="72">
        <f>DATE('Выбери месяц'!$I$8,VLOOKUP('Выбери месяц'!$H$8,всяки!$A$1:$B$12,2,0),1+COLUMN(AB:AB))</f>
        <v>42398</v>
      </c>
      <c r="AG11" s="72">
        <f>DATE('Выбери месяц'!$I$8,VLOOKUP('Выбери месяц'!$H$8,всяки!$A$1:$B$12,2,0),1+COLUMN(AC:AC))</f>
        <v>42399</v>
      </c>
      <c r="AH11" s="72">
        <f>DATE('Выбери месяц'!$I$8,VLOOKUP('Выбери месяц'!$H$8,всяки!$A$1:$B$12,2,0),1+COLUMN(AD:AD))</f>
        <v>42400</v>
      </c>
      <c r="AI11" s="97"/>
      <c r="AJ11" s="97"/>
      <c r="AK11" s="85"/>
      <c r="AL11" s="85"/>
    </row>
    <row r="12" spans="1:38" x14ac:dyDescent="0.25">
      <c r="A12" s="104"/>
      <c r="B12" s="109"/>
      <c r="C12" s="109"/>
      <c r="D12" s="109" t="s">
        <v>27</v>
      </c>
      <c r="E12" s="110" t="str">
        <f>IF(D12="д","н ",IF(D12="н"," ",IF(D12="в1"," ",IF(D12="в2","д"," "))))</f>
        <v xml:space="preserve">н </v>
      </c>
      <c r="F12" s="110" t="str">
        <f>IF(D12="д"," ",IF(D12="н"," ",IF(D12="в1","д ",IF(D12="в2","н"," "))))</f>
        <v xml:space="preserve"> </v>
      </c>
      <c r="G12" s="110" t="str">
        <f>IF(D12="д"," ",IF(D12="н","д",IF(D12="в1","н",IF(D12="в2"," "," "))))</f>
        <v xml:space="preserve"> </v>
      </c>
      <c r="H12" s="110" t="str">
        <f>IF(D12="д","д",IF(D12="н","н",IF(D12="в1"," ",IF(D12="в2"," "," "))))</f>
        <v>д</v>
      </c>
      <c r="I12" s="110" t="str">
        <f>IF(D12="д","н ",IF(D12="н"," ",IF(D12="в1"," ",IF(D12="в2","д"," "))))</f>
        <v xml:space="preserve">н </v>
      </c>
      <c r="J12" s="110" t="str">
        <f>IF(D12="д"," ",IF(D12="н"," ",IF(D12="в1","д ",IF(D12="в2","н"," "))))</f>
        <v xml:space="preserve"> </v>
      </c>
      <c r="K12" s="110" t="str">
        <f>IF(D12="д"," ",IF(D12="н","д",IF(D12="в1","н",IF(D12="в2"," "," "))))</f>
        <v xml:space="preserve"> </v>
      </c>
      <c r="L12" s="110" t="str">
        <f>IF(D12="д","д",IF(D12="н","н",IF(D12="в1"," ",IF(D12="в2"," "," "))))</f>
        <v>д</v>
      </c>
      <c r="M12" s="110" t="str">
        <f>IF(D12="д","н ",IF(D12="н"," ",IF(D12="в1"," ",IF(D12="в2","д"," "))))</f>
        <v xml:space="preserve">н </v>
      </c>
      <c r="N12" s="110" t="str">
        <f>IF(D12="д"," ",IF(D12="н"," ",IF(D12="в1","д ",IF(D12="в2","н"," "))))</f>
        <v xml:space="preserve"> </v>
      </c>
      <c r="O12" s="110" t="str">
        <f>IF(D12="д"," ",IF(D12="н","д",IF(D12="в1","н",IF(D12="в2"," "," "))))</f>
        <v xml:space="preserve"> </v>
      </c>
      <c r="P12" s="110" t="str">
        <f>IF(D12="д","д",IF(D12="н","н",IF(D12="в1"," ",IF(D12="в2"," "," "))))</f>
        <v>д</v>
      </c>
      <c r="Q12" s="110" t="str">
        <f>IF(D12="д","н ",IF(D12="н"," ",IF(D12="в1"," ",IF(D12="в2","д"," "))))</f>
        <v xml:space="preserve">н </v>
      </c>
      <c r="R12" s="110" t="str">
        <f>IF(D12="д"," ",IF(D12="н"," ",IF(D12="в1","д ",IF(D12="в2","н"," "))))</f>
        <v xml:space="preserve"> </v>
      </c>
      <c r="S12" s="110" t="str">
        <f>IF(D12="д"," ",IF(D12="н","д",IF(D12="в1","н",IF(D12="в2"," "," "))))</f>
        <v xml:space="preserve"> </v>
      </c>
      <c r="T12" s="110" t="str">
        <f>IF(D12="д","д",IF(D12="н","н",IF(D12="в1"," ",IF(D12="в2"," "," "))))</f>
        <v>д</v>
      </c>
      <c r="U12" s="110" t="str">
        <f>IF(D12="д","н ",IF(D12="н"," ",IF(D12="в1"," ",IF(D12="в2","д"," "))))</f>
        <v xml:space="preserve">н </v>
      </c>
      <c r="V12" s="110" t="str">
        <f>IF(D12="д"," ",IF(D12="н"," ",IF(D12="в1","д ",IF(D12="в2","н"," "))))</f>
        <v xml:space="preserve"> </v>
      </c>
      <c r="W12" s="110" t="str">
        <f>IF(D12="д"," ",IF(D12="н","д",IF(D12="в1","н",IF(D12="в2"," "," "))))</f>
        <v xml:space="preserve"> </v>
      </c>
      <c r="X12" s="110" t="str">
        <f>IF(D12="д","д",IF(D12="н","н",IF(D12="в1"," ",IF(D12="в2"," "," "))))</f>
        <v>д</v>
      </c>
      <c r="Y12" s="110" t="str">
        <f>IF(D12="д","н ",IF(D12="н"," ",IF(D12="в1"," ",IF(D12="в2","д"," "))))</f>
        <v xml:space="preserve">н </v>
      </c>
      <c r="Z12" s="110" t="str">
        <f>IF(D12="д"," ",IF(D12="н"," ",IF(D12="в1","д ",IF(D12="в2","н"," "))))</f>
        <v xml:space="preserve"> </v>
      </c>
      <c r="AA12" s="110" t="str">
        <f>IF(D12="д"," ",IF(D12="н","д",IF(D12="в1","н",IF(D12="в2"," "," "))))</f>
        <v xml:space="preserve"> </v>
      </c>
      <c r="AB12" s="110" t="str">
        <f>IF(D12="д","д",IF(D12="н","н",IF(D12="в1"," ",IF(D12="в2"," "," "))))</f>
        <v>д</v>
      </c>
      <c r="AC12" s="110" t="str">
        <f>IF(D12="д","н ",IF(D12="н"," ",IF(D12="в1"," ",IF(D12="в2","д"," "))))</f>
        <v xml:space="preserve">н </v>
      </c>
      <c r="AD12" s="110" t="str">
        <f>IF(D12="д"," ",IF(D12="н"," ",IF(D12="в1","д ",IF(D12="в2","н"," "))))</f>
        <v xml:space="preserve"> </v>
      </c>
      <c r="AE12" s="110" t="str">
        <f>IF(D12="д"," ",IF(D12="н","д",IF(D12="в1","н",IF(D12="в2"," "," "))))</f>
        <v xml:space="preserve"> </v>
      </c>
      <c r="AF12" s="110" t="str">
        <f>IF(D12="д","д",IF(D12="н","н",IF(D12="в1"," ",IF(D12="в2"," "," "))))</f>
        <v>д</v>
      </c>
      <c r="AG12" s="110" t="str">
        <f>IF(D12="д","н ",IF(D12="н"," ",IF(D12="в1"," ",IF(D12="в2","д"," "))))</f>
        <v xml:space="preserve">н </v>
      </c>
      <c r="AH12" s="110" t="str">
        <f>IF(D12="д"," ",IF(D12="н"," ",IF(D12="в1","д ",IF(D12="в2","н"," "))))</f>
        <v xml:space="preserve"> </v>
      </c>
      <c r="AI12" s="103">
        <f>COUNTIF(D12:AH12,"Д")*12+COUNTIF(D12:AH12,"Н")*12</f>
        <v>96</v>
      </c>
      <c r="AJ12" s="103">
        <f>COUNTIF(D12:AH12,"Д")*1+COUNTIF(D12:AH12,"Н")*1</f>
        <v>8</v>
      </c>
      <c r="AK12" s="12"/>
      <c r="AL12" s="12"/>
    </row>
    <row r="13" spans="1:38" x14ac:dyDescent="0.25">
      <c r="A13" s="106"/>
      <c r="B13" s="106"/>
      <c r="C13" s="106"/>
      <c r="D13" s="106" t="s">
        <v>28</v>
      </c>
      <c r="E13" s="107" t="str">
        <f t="shared" ref="E13:E17" si="0">IF(D13="д","н ",IF(D13="н"," ",IF(D13="в1"," ",IF(D13="в2","д"," "))))</f>
        <v xml:space="preserve"> </v>
      </c>
      <c r="F13" s="107" t="str">
        <f t="shared" ref="F13:F17" si="1">IF(D13="д"," ",IF(D13="н"," ",IF(D13="в1","д ",IF(D13="в2","н"," "))))</f>
        <v xml:space="preserve"> </v>
      </c>
      <c r="G13" s="107" t="str">
        <f t="shared" ref="G13:G17" si="2">IF(D13="д"," ",IF(D13="н","д",IF(D13="в1","н",IF(D13="в2"," "," "))))</f>
        <v>д</v>
      </c>
      <c r="H13" s="107" t="str">
        <f t="shared" ref="H13:H17" si="3">IF(D13="д","д",IF(D13="н","н",IF(D13="в1"," ",IF(D13="в2"," "," "))))</f>
        <v>н</v>
      </c>
      <c r="I13" s="107" t="str">
        <f t="shared" ref="I13:I17" si="4">IF(D13="д","н ",IF(D13="н"," ",IF(D13="в1"," ",IF(D13="в2","д"," "))))</f>
        <v xml:space="preserve"> </v>
      </c>
      <c r="J13" s="107" t="str">
        <f t="shared" ref="J13:J17" si="5">IF(D13="д"," ",IF(D13="н"," ",IF(D13="в1","д ",IF(D13="в2","н"," "))))</f>
        <v xml:space="preserve"> </v>
      </c>
      <c r="K13" s="107" t="str">
        <f t="shared" ref="K13:K17" si="6">IF(D13="д"," ",IF(D13="н","д",IF(D13="в1","н",IF(D13="в2"," "," "))))</f>
        <v>д</v>
      </c>
      <c r="L13" s="107" t="str">
        <f t="shared" ref="L13:L17" si="7">IF(D13="д","д",IF(D13="н","н",IF(D13="в1"," ",IF(D13="в2"," "," "))))</f>
        <v>н</v>
      </c>
      <c r="M13" s="107" t="str">
        <f t="shared" ref="M13:M17" si="8">IF(D13="д","н ",IF(D13="н"," ",IF(D13="в1"," ",IF(D13="в2","д"," "))))</f>
        <v xml:space="preserve"> </v>
      </c>
      <c r="N13" s="107" t="str">
        <f t="shared" ref="N13:N17" si="9">IF(D13="д"," ",IF(D13="н"," ",IF(D13="в1","д ",IF(D13="в2","н"," "))))</f>
        <v xml:space="preserve"> </v>
      </c>
      <c r="O13" s="107" t="str">
        <f t="shared" ref="O13:O17" si="10">IF(D13="д"," ",IF(D13="н","д",IF(D13="в1","н",IF(D13="в2"," "," "))))</f>
        <v>д</v>
      </c>
      <c r="P13" s="107" t="str">
        <f t="shared" ref="P13:P17" si="11">IF(D13="д","д",IF(D13="н","н",IF(D13="в1"," ",IF(D13="в2"," "," "))))</f>
        <v>н</v>
      </c>
      <c r="Q13" s="107" t="str">
        <f t="shared" ref="Q13:Q17" si="12">IF(D13="д","н ",IF(D13="н"," ",IF(D13="в1"," ",IF(D13="в2","д"," "))))</f>
        <v xml:space="preserve"> </v>
      </c>
      <c r="R13" s="107" t="str">
        <f t="shared" ref="R13:R17" si="13">IF(D13="д"," ",IF(D13="н"," ",IF(D13="в1","д ",IF(D13="в2","н"," "))))</f>
        <v xml:space="preserve"> </v>
      </c>
      <c r="S13" s="107" t="str">
        <f t="shared" ref="S13:S17" si="14">IF(D13="д"," ",IF(D13="н","д",IF(D13="в1","н",IF(D13="в2"," "," "))))</f>
        <v>д</v>
      </c>
      <c r="T13" s="107" t="str">
        <f t="shared" ref="T13:T17" si="15">IF(D13="д","д",IF(D13="н","н",IF(D13="в1"," ",IF(D13="в2"," "," "))))</f>
        <v>н</v>
      </c>
      <c r="U13" s="107" t="str">
        <f t="shared" ref="U13:U17" si="16">IF(D13="д","н ",IF(D13="н"," ",IF(D13="в1"," ",IF(D13="в2","д"," "))))</f>
        <v xml:space="preserve"> </v>
      </c>
      <c r="V13" s="107" t="str">
        <f t="shared" ref="V13:V17" si="17">IF(D13="д"," ",IF(D13="н"," ",IF(D13="в1","д ",IF(D13="в2","н"," "))))</f>
        <v xml:space="preserve"> </v>
      </c>
      <c r="W13" s="107" t="str">
        <f t="shared" ref="W13:W17" si="18">IF(D13="д"," ",IF(D13="н","д",IF(D13="в1","н",IF(D13="в2"," "," "))))</f>
        <v>д</v>
      </c>
      <c r="X13" s="107" t="str">
        <f t="shared" ref="X13:X17" si="19">IF(D13="д","д",IF(D13="н","н",IF(D13="в1"," ",IF(D13="в2"," "," "))))</f>
        <v>н</v>
      </c>
      <c r="Y13" s="107" t="str">
        <f t="shared" ref="Y13:Y17" si="20">IF(D13="д","н ",IF(D13="н"," ",IF(D13="в1"," ",IF(D13="в2","д"," "))))</f>
        <v xml:space="preserve"> </v>
      </c>
      <c r="Z13" s="107" t="str">
        <f t="shared" ref="Z13:Z17" si="21">IF(D13="д"," ",IF(D13="н"," ",IF(D13="в1","д ",IF(D13="в2","н"," "))))</f>
        <v xml:space="preserve"> </v>
      </c>
      <c r="AA13" s="107" t="str">
        <f t="shared" ref="AA13:AA17" si="22">IF(D13="д"," ",IF(D13="н","д",IF(D13="в1","н",IF(D13="в2"," "," "))))</f>
        <v>д</v>
      </c>
      <c r="AB13" s="107" t="str">
        <f t="shared" ref="AB13:AB17" si="23">IF(D13="д","д",IF(D13="н","н",IF(D13="в1"," ",IF(D13="в2"," "," "))))</f>
        <v>н</v>
      </c>
      <c r="AC13" s="107" t="str">
        <f t="shared" ref="AC13:AC17" si="24">IF(D13="д","н ",IF(D13="н"," ",IF(D13="в1"," ",IF(D13="в2","д"," "))))</f>
        <v xml:space="preserve"> </v>
      </c>
      <c r="AD13" s="107" t="str">
        <f t="shared" ref="AD13:AD17" si="25">IF(D13="д"," ",IF(D13="н"," ",IF(D13="в1","д ",IF(D13="в2","н"," "))))</f>
        <v xml:space="preserve"> </v>
      </c>
      <c r="AE13" s="107" t="str">
        <f t="shared" ref="AE13:AE17" si="26">IF(D13="д"," ",IF(D13="н","д",IF(D13="в1","н",IF(D13="в2"," "," "))))</f>
        <v>д</v>
      </c>
      <c r="AF13" s="107" t="str">
        <f t="shared" ref="AF13:AF17" si="27">IF(D13="д","д",IF(D13="н","н",IF(D13="в1"," ",IF(D13="в2"," "," "))))</f>
        <v>н</v>
      </c>
      <c r="AG13" s="107" t="str">
        <f t="shared" ref="AG13:AG17" si="28">IF(D13="д","н ",IF(D13="н"," ",IF(D13="в1"," ",IF(D13="в2","д"," "))))</f>
        <v xml:space="preserve"> </v>
      </c>
      <c r="AH13" s="107" t="str">
        <f t="shared" ref="AH13:AH17" si="29">IF(D13="д"," ",IF(D13="н"," ",IF(D13="в1","д ",IF(D13="в2","н"," "))))</f>
        <v xml:space="preserve"> </v>
      </c>
      <c r="AI13" s="108">
        <f t="shared" ref="AI13:AI17" si="30">COUNTIF(D13:AH13,"Д")*12+COUNTIF(D13:AH13,"Н")*12</f>
        <v>180</v>
      </c>
      <c r="AJ13" s="108">
        <f t="shared" ref="AJ13:AJ17" si="31">COUNTIF(D13:AH13,"Д")*1+COUNTIF(D13:AH13,"Н")*1</f>
        <v>15</v>
      </c>
      <c r="AK13" s="12"/>
      <c r="AL13" s="12"/>
    </row>
    <row r="14" spans="1:38" x14ac:dyDescent="0.25">
      <c r="A14" s="33"/>
      <c r="B14" s="33"/>
      <c r="C14" s="33"/>
      <c r="D14" s="33" t="s">
        <v>29</v>
      </c>
      <c r="E14" s="34" t="str">
        <f t="shared" si="0"/>
        <v xml:space="preserve"> </v>
      </c>
      <c r="F14" s="34" t="str">
        <f t="shared" si="1"/>
        <v xml:space="preserve">д </v>
      </c>
      <c r="G14" s="34" t="str">
        <f t="shared" si="2"/>
        <v>н</v>
      </c>
      <c r="H14" s="34" t="str">
        <f t="shared" si="3"/>
        <v xml:space="preserve"> </v>
      </c>
      <c r="I14" s="34" t="str">
        <f t="shared" si="4"/>
        <v xml:space="preserve"> </v>
      </c>
      <c r="J14" s="34" t="str">
        <f t="shared" si="5"/>
        <v xml:space="preserve">д </v>
      </c>
      <c r="K14" s="34" t="str">
        <f t="shared" si="6"/>
        <v>н</v>
      </c>
      <c r="L14" s="34" t="str">
        <f t="shared" si="7"/>
        <v xml:space="preserve"> </v>
      </c>
      <c r="M14" s="34" t="str">
        <f t="shared" si="8"/>
        <v xml:space="preserve"> </v>
      </c>
      <c r="N14" s="34" t="str">
        <f t="shared" si="9"/>
        <v xml:space="preserve">д </v>
      </c>
      <c r="O14" s="34" t="str">
        <f t="shared" si="10"/>
        <v>н</v>
      </c>
      <c r="P14" s="34" t="str">
        <f t="shared" si="11"/>
        <v xml:space="preserve"> </v>
      </c>
      <c r="Q14" s="34" t="str">
        <f t="shared" si="12"/>
        <v xml:space="preserve"> </v>
      </c>
      <c r="R14" s="34" t="str">
        <f t="shared" si="13"/>
        <v xml:space="preserve">д </v>
      </c>
      <c r="S14" s="34" t="str">
        <f t="shared" si="14"/>
        <v>н</v>
      </c>
      <c r="T14" s="34" t="str">
        <f t="shared" si="15"/>
        <v xml:space="preserve"> </v>
      </c>
      <c r="U14" s="34" t="str">
        <f t="shared" si="16"/>
        <v xml:space="preserve"> </v>
      </c>
      <c r="V14" s="34" t="str">
        <f t="shared" si="17"/>
        <v xml:space="preserve">д </v>
      </c>
      <c r="W14" s="34" t="str">
        <f t="shared" si="18"/>
        <v>н</v>
      </c>
      <c r="X14" s="34" t="str">
        <f t="shared" si="19"/>
        <v xml:space="preserve"> </v>
      </c>
      <c r="Y14" s="34" t="str">
        <f t="shared" si="20"/>
        <v xml:space="preserve"> </v>
      </c>
      <c r="Z14" s="34" t="str">
        <f t="shared" si="21"/>
        <v xml:space="preserve">д </v>
      </c>
      <c r="AA14" s="34" t="str">
        <f t="shared" si="22"/>
        <v>н</v>
      </c>
      <c r="AB14" s="34" t="str">
        <f t="shared" si="23"/>
        <v xml:space="preserve"> </v>
      </c>
      <c r="AC14" s="34" t="str">
        <f t="shared" si="24"/>
        <v xml:space="preserve"> </v>
      </c>
      <c r="AD14" s="34" t="str">
        <f t="shared" si="25"/>
        <v xml:space="preserve">д </v>
      </c>
      <c r="AE14" s="34" t="str">
        <f t="shared" si="26"/>
        <v>н</v>
      </c>
      <c r="AF14" s="34" t="str">
        <f t="shared" si="27"/>
        <v xml:space="preserve"> </v>
      </c>
      <c r="AG14" s="34" t="str">
        <f t="shared" si="28"/>
        <v xml:space="preserve"> </v>
      </c>
      <c r="AH14" s="34" t="str">
        <f t="shared" si="29"/>
        <v xml:space="preserve">д </v>
      </c>
      <c r="AI14" s="103">
        <f t="shared" si="30"/>
        <v>84</v>
      </c>
      <c r="AJ14" s="103">
        <f t="shared" si="31"/>
        <v>7</v>
      </c>
      <c r="AK14" s="12"/>
      <c r="AL14" s="12"/>
    </row>
    <row r="15" spans="1:38" x14ac:dyDescent="0.25">
      <c r="A15" s="33"/>
      <c r="B15" s="33"/>
      <c r="C15" s="33"/>
      <c r="D15" s="36" t="s">
        <v>30</v>
      </c>
      <c r="E15" s="37" t="str">
        <f t="shared" si="0"/>
        <v>д</v>
      </c>
      <c r="F15" s="37" t="str">
        <f t="shared" si="1"/>
        <v>н</v>
      </c>
      <c r="G15" s="37" t="str">
        <f t="shared" si="2"/>
        <v xml:space="preserve"> </v>
      </c>
      <c r="H15" s="37" t="str">
        <f t="shared" si="3"/>
        <v xml:space="preserve"> </v>
      </c>
      <c r="I15" s="37" t="str">
        <f t="shared" si="4"/>
        <v>д</v>
      </c>
      <c r="J15" s="37" t="str">
        <f t="shared" si="5"/>
        <v>н</v>
      </c>
      <c r="K15" s="37" t="str">
        <f t="shared" si="6"/>
        <v xml:space="preserve"> </v>
      </c>
      <c r="L15" s="37" t="str">
        <f t="shared" si="7"/>
        <v xml:space="preserve"> </v>
      </c>
      <c r="M15" s="37" t="str">
        <f t="shared" si="8"/>
        <v>д</v>
      </c>
      <c r="N15" s="37" t="str">
        <f t="shared" si="9"/>
        <v>н</v>
      </c>
      <c r="O15" s="37" t="str">
        <f t="shared" si="10"/>
        <v xml:space="preserve"> </v>
      </c>
      <c r="P15" s="37" t="str">
        <f t="shared" si="11"/>
        <v xml:space="preserve"> </v>
      </c>
      <c r="Q15" s="37" t="str">
        <f t="shared" si="12"/>
        <v>д</v>
      </c>
      <c r="R15" s="37" t="str">
        <f t="shared" si="13"/>
        <v>н</v>
      </c>
      <c r="S15" s="37" t="str">
        <f t="shared" si="14"/>
        <v xml:space="preserve"> </v>
      </c>
      <c r="T15" s="37" t="str">
        <f t="shared" si="15"/>
        <v xml:space="preserve"> </v>
      </c>
      <c r="U15" s="37" t="str">
        <f t="shared" si="16"/>
        <v>д</v>
      </c>
      <c r="V15" s="37" t="str">
        <f t="shared" si="17"/>
        <v>н</v>
      </c>
      <c r="W15" s="37" t="str">
        <f t="shared" si="18"/>
        <v xml:space="preserve"> </v>
      </c>
      <c r="X15" s="37" t="str">
        <f t="shared" si="19"/>
        <v xml:space="preserve"> </v>
      </c>
      <c r="Y15" s="37" t="str">
        <f t="shared" si="20"/>
        <v>д</v>
      </c>
      <c r="Z15" s="37" t="str">
        <f t="shared" si="21"/>
        <v>н</v>
      </c>
      <c r="AA15" s="37" t="str">
        <f t="shared" si="22"/>
        <v xml:space="preserve"> </v>
      </c>
      <c r="AB15" s="37" t="str">
        <f t="shared" si="23"/>
        <v xml:space="preserve"> </v>
      </c>
      <c r="AC15" s="37" t="str">
        <f t="shared" si="24"/>
        <v>д</v>
      </c>
      <c r="AD15" s="37" t="str">
        <f t="shared" si="25"/>
        <v>н</v>
      </c>
      <c r="AE15" s="37" t="str">
        <f t="shared" si="26"/>
        <v xml:space="preserve"> </v>
      </c>
      <c r="AF15" s="37" t="str">
        <f t="shared" si="27"/>
        <v xml:space="preserve"> </v>
      </c>
      <c r="AG15" s="37" t="str">
        <f t="shared" si="28"/>
        <v>д</v>
      </c>
      <c r="AH15" s="37" t="str">
        <f t="shared" si="29"/>
        <v>н</v>
      </c>
      <c r="AI15" s="103">
        <f t="shared" si="30"/>
        <v>192</v>
      </c>
      <c r="AJ15" s="103">
        <f t="shared" si="31"/>
        <v>16</v>
      </c>
      <c r="AK15" s="12"/>
      <c r="AL15" s="12"/>
    </row>
    <row r="16" spans="1:38" x14ac:dyDescent="0.25">
      <c r="A16" s="33"/>
      <c r="B16" s="33"/>
      <c r="C16" s="33"/>
      <c r="D16" s="36"/>
      <c r="E16" s="37" t="str">
        <f t="shared" si="0"/>
        <v xml:space="preserve"> </v>
      </c>
      <c r="F16" s="37" t="str">
        <f t="shared" si="1"/>
        <v xml:space="preserve"> </v>
      </c>
      <c r="G16" s="37" t="str">
        <f t="shared" si="2"/>
        <v xml:space="preserve"> </v>
      </c>
      <c r="H16" s="37" t="str">
        <f t="shared" si="3"/>
        <v xml:space="preserve"> </v>
      </c>
      <c r="I16" s="37" t="str">
        <f t="shared" si="4"/>
        <v xml:space="preserve"> </v>
      </c>
      <c r="J16" s="37" t="str">
        <f t="shared" si="5"/>
        <v xml:space="preserve"> </v>
      </c>
      <c r="K16" s="37" t="str">
        <f t="shared" si="6"/>
        <v xml:space="preserve"> </v>
      </c>
      <c r="L16" s="37" t="str">
        <f t="shared" si="7"/>
        <v xml:space="preserve"> </v>
      </c>
      <c r="M16" s="37" t="str">
        <f t="shared" si="8"/>
        <v xml:space="preserve"> </v>
      </c>
      <c r="N16" s="37" t="str">
        <f t="shared" si="9"/>
        <v xml:space="preserve"> </v>
      </c>
      <c r="O16" s="37" t="str">
        <f t="shared" si="10"/>
        <v xml:space="preserve"> </v>
      </c>
      <c r="P16" s="37" t="str">
        <f t="shared" si="11"/>
        <v xml:space="preserve"> </v>
      </c>
      <c r="Q16" s="37" t="str">
        <f t="shared" si="12"/>
        <v xml:space="preserve"> </v>
      </c>
      <c r="R16" s="37" t="str">
        <f t="shared" si="13"/>
        <v xml:space="preserve"> </v>
      </c>
      <c r="S16" s="37" t="str">
        <f t="shared" si="14"/>
        <v xml:space="preserve"> </v>
      </c>
      <c r="T16" s="37" t="str">
        <f t="shared" si="15"/>
        <v xml:space="preserve"> </v>
      </c>
      <c r="U16" s="37" t="str">
        <f t="shared" si="16"/>
        <v xml:space="preserve"> </v>
      </c>
      <c r="V16" s="37" t="str">
        <f t="shared" si="17"/>
        <v xml:space="preserve"> </v>
      </c>
      <c r="W16" s="37" t="str">
        <f t="shared" si="18"/>
        <v xml:space="preserve"> </v>
      </c>
      <c r="X16" s="37" t="str">
        <f t="shared" si="19"/>
        <v xml:space="preserve"> </v>
      </c>
      <c r="Y16" s="37" t="str">
        <f t="shared" si="20"/>
        <v xml:space="preserve"> </v>
      </c>
      <c r="Z16" s="37" t="str">
        <f t="shared" si="21"/>
        <v xml:space="preserve"> </v>
      </c>
      <c r="AA16" s="37" t="str">
        <f t="shared" si="22"/>
        <v xml:space="preserve"> </v>
      </c>
      <c r="AB16" s="37" t="str">
        <f t="shared" si="23"/>
        <v xml:space="preserve"> </v>
      </c>
      <c r="AC16" s="37" t="str">
        <f t="shared" si="24"/>
        <v xml:space="preserve"> </v>
      </c>
      <c r="AD16" s="37" t="str">
        <f t="shared" si="25"/>
        <v xml:space="preserve"> </v>
      </c>
      <c r="AE16" s="37" t="str">
        <f t="shared" si="26"/>
        <v xml:space="preserve"> </v>
      </c>
      <c r="AF16" s="37" t="str">
        <f t="shared" si="27"/>
        <v xml:space="preserve"> </v>
      </c>
      <c r="AG16" s="37" t="str">
        <f t="shared" si="28"/>
        <v xml:space="preserve"> </v>
      </c>
      <c r="AH16" s="37" t="str">
        <f t="shared" si="29"/>
        <v xml:space="preserve"> </v>
      </c>
      <c r="AI16" s="103">
        <f t="shared" si="30"/>
        <v>0</v>
      </c>
      <c r="AJ16" s="103">
        <f t="shared" si="31"/>
        <v>0</v>
      </c>
      <c r="AK16" s="12"/>
      <c r="AL16" s="12"/>
    </row>
    <row r="17" spans="1:38" x14ac:dyDescent="0.25">
      <c r="A17" s="33"/>
      <c r="B17" s="33"/>
      <c r="C17" s="33"/>
      <c r="D17" s="36"/>
      <c r="E17" s="37" t="str">
        <f t="shared" si="0"/>
        <v xml:space="preserve"> </v>
      </c>
      <c r="F17" s="37" t="str">
        <f t="shared" si="1"/>
        <v xml:space="preserve"> </v>
      </c>
      <c r="G17" s="37" t="str">
        <f t="shared" si="2"/>
        <v xml:space="preserve"> </v>
      </c>
      <c r="H17" s="37" t="str">
        <f t="shared" si="3"/>
        <v xml:space="preserve"> </v>
      </c>
      <c r="I17" s="37" t="str">
        <f t="shared" si="4"/>
        <v xml:space="preserve"> </v>
      </c>
      <c r="J17" s="37" t="str">
        <f t="shared" si="5"/>
        <v xml:space="preserve"> </v>
      </c>
      <c r="K17" s="37" t="str">
        <f t="shared" si="6"/>
        <v xml:space="preserve"> </v>
      </c>
      <c r="L17" s="37" t="str">
        <f t="shared" si="7"/>
        <v xml:space="preserve"> </v>
      </c>
      <c r="M17" s="37" t="str">
        <f t="shared" si="8"/>
        <v xml:space="preserve"> </v>
      </c>
      <c r="N17" s="37" t="str">
        <f t="shared" si="9"/>
        <v xml:space="preserve"> </v>
      </c>
      <c r="O17" s="37" t="str">
        <f t="shared" si="10"/>
        <v xml:space="preserve"> </v>
      </c>
      <c r="P17" s="37" t="str">
        <f t="shared" si="11"/>
        <v xml:space="preserve"> </v>
      </c>
      <c r="Q17" s="37" t="str">
        <f t="shared" si="12"/>
        <v xml:space="preserve"> </v>
      </c>
      <c r="R17" s="37" t="str">
        <f t="shared" si="13"/>
        <v xml:space="preserve"> </v>
      </c>
      <c r="S17" s="37" t="str">
        <f t="shared" si="14"/>
        <v xml:space="preserve"> </v>
      </c>
      <c r="T17" s="37" t="str">
        <f t="shared" si="15"/>
        <v xml:space="preserve"> </v>
      </c>
      <c r="U17" s="37" t="str">
        <f t="shared" si="16"/>
        <v xml:space="preserve"> </v>
      </c>
      <c r="V17" s="37" t="str">
        <f t="shared" si="17"/>
        <v xml:space="preserve"> </v>
      </c>
      <c r="W17" s="37" t="str">
        <f t="shared" si="18"/>
        <v xml:space="preserve"> </v>
      </c>
      <c r="X17" s="37" t="str">
        <f t="shared" si="19"/>
        <v xml:space="preserve"> </v>
      </c>
      <c r="Y17" s="37" t="str">
        <f t="shared" si="20"/>
        <v xml:space="preserve"> </v>
      </c>
      <c r="Z17" s="37" t="str">
        <f t="shared" si="21"/>
        <v xml:space="preserve"> </v>
      </c>
      <c r="AA17" s="37" t="str">
        <f t="shared" si="22"/>
        <v xml:space="preserve"> </v>
      </c>
      <c r="AB17" s="37" t="str">
        <f t="shared" si="23"/>
        <v xml:space="preserve"> </v>
      </c>
      <c r="AC17" s="37" t="str">
        <f t="shared" si="24"/>
        <v xml:space="preserve"> </v>
      </c>
      <c r="AD17" s="37" t="str">
        <f t="shared" si="25"/>
        <v xml:space="preserve"> </v>
      </c>
      <c r="AE17" s="37" t="str">
        <f t="shared" si="26"/>
        <v xml:space="preserve"> </v>
      </c>
      <c r="AF17" s="37" t="str">
        <f t="shared" si="27"/>
        <v xml:space="preserve"> </v>
      </c>
      <c r="AG17" s="37" t="str">
        <f t="shared" si="28"/>
        <v xml:space="preserve"> </v>
      </c>
      <c r="AH17" s="37" t="str">
        <f t="shared" si="29"/>
        <v xml:space="preserve"> </v>
      </c>
      <c r="AI17" s="103">
        <f t="shared" si="30"/>
        <v>0</v>
      </c>
      <c r="AJ17" s="103">
        <f t="shared" si="31"/>
        <v>0</v>
      </c>
      <c r="AK17" s="35"/>
      <c r="AL17" s="35"/>
    </row>
    <row r="19" spans="1:38" x14ac:dyDescent="0.25">
      <c r="H19" s="105" t="s">
        <v>65</v>
      </c>
      <c r="AI19" s="111">
        <v>180</v>
      </c>
      <c r="AJ19" s="111">
        <v>15</v>
      </c>
    </row>
    <row r="20" spans="1:38" x14ac:dyDescent="0.25">
      <c r="B20" s="32" t="s">
        <v>31</v>
      </c>
    </row>
    <row r="21" spans="1:38" x14ac:dyDescent="0.25">
      <c r="B21" s="32" t="s">
        <v>32</v>
      </c>
      <c r="AG21" s="32" t="s">
        <v>63</v>
      </c>
    </row>
    <row r="22" spans="1:38" x14ac:dyDescent="0.25">
      <c r="B22" s="32" t="s">
        <v>33</v>
      </c>
      <c r="AG22" s="32" t="s">
        <v>64</v>
      </c>
    </row>
    <row r="23" spans="1:38" x14ac:dyDescent="0.25">
      <c r="B23" s="32" t="s">
        <v>34</v>
      </c>
    </row>
    <row r="24" spans="1:38" x14ac:dyDescent="0.25">
      <c r="B24" s="32" t="s">
        <v>35</v>
      </c>
    </row>
    <row r="129" spans="34:37" x14ac:dyDescent="0.25">
      <c r="AH129" s="38"/>
      <c r="AI129" s="38"/>
      <c r="AJ129" s="38"/>
      <c r="AK129" s="38"/>
    </row>
    <row r="130" spans="34:37" x14ac:dyDescent="0.25">
      <c r="AH130" s="38"/>
      <c r="AI130" s="38"/>
      <c r="AJ130" s="38"/>
      <c r="AK130" s="38"/>
    </row>
    <row r="131" spans="34:37" x14ac:dyDescent="0.25">
      <c r="AH131" s="38"/>
      <c r="AI131" s="38"/>
      <c r="AJ131" s="38"/>
      <c r="AK131" s="38"/>
    </row>
    <row r="132" spans="34:37" x14ac:dyDescent="0.25">
      <c r="AH132" s="38"/>
      <c r="AI132" s="38"/>
      <c r="AJ132" s="38"/>
      <c r="AK132" s="38"/>
    </row>
    <row r="133" spans="34:37" x14ac:dyDescent="0.25">
      <c r="AH133" s="38"/>
      <c r="AI133" s="38"/>
      <c r="AJ133" s="38"/>
      <c r="AK133" s="38"/>
    </row>
    <row r="134" spans="34:37" x14ac:dyDescent="0.25">
      <c r="AH134" s="38"/>
      <c r="AI134" s="38"/>
      <c r="AJ134" s="38"/>
      <c r="AK134" s="38"/>
    </row>
    <row r="135" spans="34:37" x14ac:dyDescent="0.25">
      <c r="AH135" s="38"/>
      <c r="AI135" s="38"/>
      <c r="AJ135" s="38"/>
      <c r="AK135" s="38"/>
    </row>
    <row r="136" spans="34:37" x14ac:dyDescent="0.25">
      <c r="AH136" s="38"/>
      <c r="AI136" s="38"/>
      <c r="AJ136" s="38"/>
      <c r="AK136" s="38"/>
    </row>
    <row r="137" spans="34:37" x14ac:dyDescent="0.25">
      <c r="AH137" s="38"/>
      <c r="AI137" s="38"/>
      <c r="AJ137" s="38"/>
      <c r="AK137" s="38"/>
    </row>
    <row r="138" spans="34:37" x14ac:dyDescent="0.25">
      <c r="AH138" s="38"/>
      <c r="AI138" s="38"/>
      <c r="AJ138" s="38"/>
      <c r="AK138" s="38"/>
    </row>
    <row r="139" spans="34:37" x14ac:dyDescent="0.25">
      <c r="AH139" s="38"/>
      <c r="AI139" s="38"/>
      <c r="AJ139" s="38"/>
      <c r="AK139" s="38"/>
    </row>
    <row r="140" spans="34:37" x14ac:dyDescent="0.25">
      <c r="AH140" s="38"/>
      <c r="AI140" s="38"/>
      <c r="AJ140" s="38"/>
      <c r="AK140" s="38"/>
    </row>
    <row r="141" spans="34:37" x14ac:dyDescent="0.25">
      <c r="AH141" s="38"/>
      <c r="AI141" s="38"/>
      <c r="AJ141" s="38"/>
      <c r="AK141" s="38"/>
    </row>
    <row r="142" spans="34:37" x14ac:dyDescent="0.25">
      <c r="AH142" s="38"/>
      <c r="AI142" s="38"/>
      <c r="AJ142" s="38"/>
      <c r="AK142" s="38"/>
    </row>
    <row r="143" spans="34:37" x14ac:dyDescent="0.25">
      <c r="AH143" s="38"/>
      <c r="AI143" s="38"/>
      <c r="AJ143" s="38"/>
      <c r="AK143" s="38"/>
    </row>
    <row r="144" spans="34:37" x14ac:dyDescent="0.25">
      <c r="AH144" s="38"/>
      <c r="AI144" s="38"/>
      <c r="AJ144" s="38"/>
      <c r="AK144" s="38"/>
    </row>
    <row r="145" spans="34:37" x14ac:dyDescent="0.25">
      <c r="AH145" s="38"/>
      <c r="AI145" s="38"/>
      <c r="AJ145" s="38"/>
      <c r="AK145" s="38"/>
    </row>
    <row r="146" spans="34:37" x14ac:dyDescent="0.25">
      <c r="AH146" s="38"/>
      <c r="AI146" s="38"/>
      <c r="AJ146" s="38"/>
      <c r="AK146" s="38"/>
    </row>
    <row r="147" spans="34:37" x14ac:dyDescent="0.25">
      <c r="AH147" s="38"/>
      <c r="AI147" s="38"/>
      <c r="AJ147" s="38"/>
      <c r="AK147" s="38"/>
    </row>
    <row r="148" spans="34:37" x14ac:dyDescent="0.25">
      <c r="AH148" s="38"/>
      <c r="AI148" s="38"/>
      <c r="AJ148" s="38"/>
      <c r="AK148" s="38"/>
    </row>
    <row r="149" spans="34:37" x14ac:dyDescent="0.25">
      <c r="AH149" s="38"/>
      <c r="AI149" s="38"/>
      <c r="AJ149" s="38"/>
      <c r="AK149" s="38"/>
    </row>
    <row r="150" spans="34:37" x14ac:dyDescent="0.25">
      <c r="AH150" s="38"/>
      <c r="AI150" s="38"/>
      <c r="AJ150" s="38"/>
      <c r="AK150" s="38"/>
    </row>
    <row r="151" spans="34:37" x14ac:dyDescent="0.25">
      <c r="AH151" s="38"/>
      <c r="AI151" s="38"/>
      <c r="AJ151" s="38"/>
      <c r="AK151" s="38"/>
    </row>
    <row r="152" spans="34:37" x14ac:dyDescent="0.25">
      <c r="AH152" s="38"/>
      <c r="AI152" s="38"/>
      <c r="AJ152" s="38"/>
      <c r="AK152" s="38"/>
    </row>
    <row r="153" spans="34:37" x14ac:dyDescent="0.25">
      <c r="AH153" s="38"/>
      <c r="AI153" s="38"/>
      <c r="AJ153" s="38"/>
      <c r="AK153" s="38"/>
    </row>
    <row r="154" spans="34:37" x14ac:dyDescent="0.25">
      <c r="AH154" s="38"/>
      <c r="AI154" s="38"/>
      <c r="AJ154" s="38"/>
      <c r="AK154" s="38"/>
    </row>
    <row r="155" spans="34:37" x14ac:dyDescent="0.25">
      <c r="AH155" s="38"/>
      <c r="AI155" s="38"/>
      <c r="AJ155" s="38"/>
      <c r="AK155" s="38"/>
    </row>
    <row r="156" spans="34:37" x14ac:dyDescent="0.25">
      <c r="AH156" s="38"/>
      <c r="AI156" s="38"/>
      <c r="AJ156" s="38"/>
      <c r="AK156" s="38"/>
    </row>
    <row r="157" spans="34:37" x14ac:dyDescent="0.25">
      <c r="AH157" s="38"/>
      <c r="AI157" s="38"/>
      <c r="AJ157" s="38"/>
      <c r="AK157" s="38"/>
    </row>
    <row r="158" spans="34:37" x14ac:dyDescent="0.25">
      <c r="AH158" s="38"/>
      <c r="AI158" s="38"/>
      <c r="AJ158" s="38"/>
      <c r="AK158" s="38"/>
    </row>
    <row r="159" spans="34:37" x14ac:dyDescent="0.25">
      <c r="AH159" s="38"/>
      <c r="AI159" s="38"/>
      <c r="AJ159" s="38"/>
      <c r="AK159" s="38"/>
    </row>
    <row r="160" spans="34:37" x14ac:dyDescent="0.25">
      <c r="AH160" s="38"/>
      <c r="AI160" s="38"/>
      <c r="AJ160" s="38"/>
      <c r="AK160" s="38"/>
    </row>
    <row r="161" spans="34:37" x14ac:dyDescent="0.25">
      <c r="AH161" s="38"/>
      <c r="AI161" s="38"/>
      <c r="AJ161" s="38"/>
      <c r="AK161" s="38"/>
    </row>
    <row r="162" spans="34:37" x14ac:dyDescent="0.25">
      <c r="AH162" s="38"/>
      <c r="AI162" s="38"/>
      <c r="AJ162" s="38"/>
      <c r="AK162" s="38"/>
    </row>
    <row r="163" spans="34:37" x14ac:dyDescent="0.25">
      <c r="AH163" s="38"/>
      <c r="AI163" s="38"/>
      <c r="AJ163" s="38"/>
      <c r="AK163" s="38"/>
    </row>
    <row r="164" spans="34:37" x14ac:dyDescent="0.25">
      <c r="AH164" s="38"/>
      <c r="AI164" s="38"/>
      <c r="AJ164" s="38"/>
      <c r="AK164" s="38"/>
    </row>
    <row r="165" spans="34:37" x14ac:dyDescent="0.25">
      <c r="AH165" s="38"/>
      <c r="AI165" s="38"/>
      <c r="AJ165" s="38"/>
      <c r="AK165" s="38"/>
    </row>
    <row r="166" spans="34:37" x14ac:dyDescent="0.25">
      <c r="AH166" s="38"/>
      <c r="AI166" s="38"/>
      <c r="AJ166" s="38"/>
      <c r="AK166" s="38"/>
    </row>
    <row r="167" spans="34:37" x14ac:dyDescent="0.25">
      <c r="AH167" s="38"/>
      <c r="AI167" s="38"/>
      <c r="AJ167" s="38"/>
      <c r="AK167" s="38"/>
    </row>
    <row r="168" spans="34:37" x14ac:dyDescent="0.25">
      <c r="AH168" s="38"/>
      <c r="AI168" s="38"/>
      <c r="AJ168" s="38"/>
      <c r="AK168" s="38"/>
    </row>
    <row r="169" spans="34:37" x14ac:dyDescent="0.25">
      <c r="AH169" s="38"/>
      <c r="AI169" s="38"/>
      <c r="AJ169" s="38"/>
      <c r="AK169" s="38"/>
    </row>
    <row r="170" spans="34:37" x14ac:dyDescent="0.25">
      <c r="AH170" s="38"/>
      <c r="AI170" s="38"/>
      <c r="AJ170" s="38"/>
      <c r="AK170" s="38"/>
    </row>
    <row r="171" spans="34:37" x14ac:dyDescent="0.25">
      <c r="AH171" s="38"/>
      <c r="AI171" s="38"/>
      <c r="AJ171" s="38"/>
      <c r="AK171" s="38"/>
    </row>
    <row r="172" spans="34:37" x14ac:dyDescent="0.25">
      <c r="AH172" s="38"/>
      <c r="AI172" s="38"/>
      <c r="AJ172" s="38"/>
      <c r="AK172" s="38"/>
    </row>
    <row r="173" spans="34:37" x14ac:dyDescent="0.25">
      <c r="AH173" s="38"/>
      <c r="AI173" s="38"/>
      <c r="AJ173" s="38"/>
      <c r="AK173" s="38"/>
    </row>
    <row r="174" spans="34:37" x14ac:dyDescent="0.25">
      <c r="AH174" s="38"/>
      <c r="AI174" s="38"/>
      <c r="AJ174" s="38"/>
      <c r="AK174" s="38"/>
    </row>
    <row r="175" spans="34:37" x14ac:dyDescent="0.25">
      <c r="AH175" s="38"/>
      <c r="AI175" s="38"/>
      <c r="AJ175" s="38"/>
      <c r="AK175" s="38"/>
    </row>
    <row r="176" spans="34:37" x14ac:dyDescent="0.25">
      <c r="AH176" s="38"/>
      <c r="AI176" s="38"/>
      <c r="AJ176" s="38"/>
      <c r="AK176" s="38"/>
    </row>
    <row r="177" spans="34:37" x14ac:dyDescent="0.25">
      <c r="AH177" s="38"/>
      <c r="AI177" s="38"/>
      <c r="AJ177" s="38"/>
      <c r="AK177" s="38"/>
    </row>
    <row r="178" spans="34:37" x14ac:dyDescent="0.25">
      <c r="AH178" s="38"/>
      <c r="AI178" s="38"/>
      <c r="AJ178" s="38"/>
      <c r="AK178" s="38"/>
    </row>
    <row r="179" spans="34:37" x14ac:dyDescent="0.25">
      <c r="AH179" s="38"/>
      <c r="AI179" s="38"/>
      <c r="AJ179" s="38"/>
      <c r="AK179" s="38"/>
    </row>
    <row r="180" spans="34:37" x14ac:dyDescent="0.25">
      <c r="AH180" s="38"/>
      <c r="AI180" s="38"/>
      <c r="AJ180" s="38"/>
      <c r="AK180" s="38"/>
    </row>
    <row r="181" spans="34:37" x14ac:dyDescent="0.25">
      <c r="AH181" s="38"/>
      <c r="AI181" s="38"/>
      <c r="AJ181" s="38"/>
      <c r="AK181" s="38"/>
    </row>
    <row r="182" spans="34:37" x14ac:dyDescent="0.25">
      <c r="AH182" s="38"/>
      <c r="AI182" s="38"/>
      <c r="AJ182" s="38"/>
      <c r="AK182" s="38"/>
    </row>
    <row r="183" spans="34:37" x14ac:dyDescent="0.25">
      <c r="AH183" s="38"/>
      <c r="AI183" s="38"/>
      <c r="AJ183" s="38"/>
      <c r="AK183" s="38"/>
    </row>
    <row r="184" spans="34:37" x14ac:dyDescent="0.25">
      <c r="AH184" s="38"/>
      <c r="AI184" s="38"/>
      <c r="AJ184" s="38"/>
      <c r="AK184" s="38"/>
    </row>
    <row r="185" spans="34:37" x14ac:dyDescent="0.25">
      <c r="AH185" s="38"/>
      <c r="AI185" s="38"/>
      <c r="AJ185" s="38"/>
      <c r="AK185" s="38"/>
    </row>
    <row r="186" spans="34:37" x14ac:dyDescent="0.25">
      <c r="AH186" s="38"/>
      <c r="AI186" s="38"/>
      <c r="AJ186" s="38"/>
      <c r="AK186" s="38"/>
    </row>
    <row r="187" spans="34:37" x14ac:dyDescent="0.25">
      <c r="AH187" s="38"/>
      <c r="AI187" s="38"/>
      <c r="AJ187" s="38"/>
      <c r="AK187" s="38"/>
    </row>
    <row r="188" spans="34:37" x14ac:dyDescent="0.25">
      <c r="AH188" s="38"/>
      <c r="AI188" s="38"/>
      <c r="AJ188" s="38"/>
      <c r="AK188" s="38"/>
    </row>
    <row r="189" spans="34:37" x14ac:dyDescent="0.25">
      <c r="AH189" s="38"/>
      <c r="AI189" s="38"/>
      <c r="AJ189" s="38"/>
      <c r="AK189" s="38"/>
    </row>
    <row r="190" spans="34:37" x14ac:dyDescent="0.25">
      <c r="AH190" s="38"/>
      <c r="AI190" s="38"/>
      <c r="AJ190" s="38"/>
      <c r="AK190" s="38"/>
    </row>
    <row r="191" spans="34:37" x14ac:dyDescent="0.25">
      <c r="AH191" s="38"/>
      <c r="AI191" s="38"/>
      <c r="AJ191" s="38"/>
      <c r="AK191" s="38"/>
    </row>
    <row r="192" spans="34:37" x14ac:dyDescent="0.25">
      <c r="AH192" s="38"/>
      <c r="AI192" s="38"/>
      <c r="AJ192" s="38"/>
      <c r="AK192" s="38"/>
    </row>
    <row r="193" spans="34:37" x14ac:dyDescent="0.25">
      <c r="AH193" s="38"/>
      <c r="AI193" s="38"/>
      <c r="AJ193" s="38"/>
      <c r="AK193" s="38"/>
    </row>
    <row r="194" spans="34:37" x14ac:dyDescent="0.25">
      <c r="AH194" s="38"/>
      <c r="AI194" s="38"/>
      <c r="AJ194" s="38"/>
      <c r="AK194" s="38"/>
    </row>
    <row r="195" spans="34:37" x14ac:dyDescent="0.25">
      <c r="AH195" s="38"/>
      <c r="AI195" s="38"/>
      <c r="AJ195" s="38"/>
      <c r="AK195" s="38"/>
    </row>
    <row r="196" spans="34:37" x14ac:dyDescent="0.25">
      <c r="AH196" s="38"/>
      <c r="AI196" s="38"/>
      <c r="AJ196" s="38"/>
      <c r="AK196" s="38"/>
    </row>
    <row r="197" spans="34:37" x14ac:dyDescent="0.25">
      <c r="AH197" s="38"/>
      <c r="AI197" s="38"/>
      <c r="AJ197" s="38"/>
      <c r="AK197" s="38"/>
    </row>
    <row r="198" spans="34:37" x14ac:dyDescent="0.25">
      <c r="AH198" s="38"/>
      <c r="AI198" s="38"/>
      <c r="AJ198" s="38"/>
      <c r="AK198" s="38"/>
    </row>
    <row r="199" spans="34:37" x14ac:dyDescent="0.25">
      <c r="AH199" s="38"/>
      <c r="AI199" s="38"/>
      <c r="AJ199" s="38"/>
      <c r="AK199" s="38"/>
    </row>
    <row r="200" spans="34:37" x14ac:dyDescent="0.25">
      <c r="AH200" s="38"/>
      <c r="AI200" s="38"/>
      <c r="AJ200" s="38"/>
      <c r="AK200" s="38"/>
    </row>
    <row r="201" spans="34:37" x14ac:dyDescent="0.25">
      <c r="AH201" s="38"/>
      <c r="AI201" s="38"/>
      <c r="AJ201" s="38"/>
      <c r="AK201" s="38"/>
    </row>
    <row r="202" spans="34:37" x14ac:dyDescent="0.25">
      <c r="AH202" s="38"/>
      <c r="AI202" s="38"/>
      <c r="AJ202" s="38"/>
      <c r="AK202" s="38"/>
    </row>
    <row r="203" spans="34:37" x14ac:dyDescent="0.25">
      <c r="AH203" s="38"/>
      <c r="AI203" s="38"/>
      <c r="AJ203" s="38"/>
      <c r="AK203" s="38"/>
    </row>
    <row r="204" spans="34:37" x14ac:dyDescent="0.25">
      <c r="AH204" s="38"/>
      <c r="AI204" s="38"/>
      <c r="AJ204" s="38"/>
      <c r="AK204" s="38"/>
    </row>
    <row r="205" spans="34:37" x14ac:dyDescent="0.25">
      <c r="AH205" s="38"/>
      <c r="AI205" s="38"/>
      <c r="AJ205" s="38"/>
      <c r="AK205" s="38"/>
    </row>
    <row r="206" spans="34:37" x14ac:dyDescent="0.25">
      <c r="AH206" s="38"/>
      <c r="AI206" s="38"/>
      <c r="AJ206" s="38"/>
      <c r="AK206" s="38"/>
    </row>
    <row r="207" spans="34:37" x14ac:dyDescent="0.25">
      <c r="AH207" s="38"/>
      <c r="AI207" s="38"/>
      <c r="AJ207" s="38"/>
      <c r="AK207" s="38"/>
    </row>
    <row r="208" spans="34:37" x14ac:dyDescent="0.25">
      <c r="AH208" s="38"/>
      <c r="AI208" s="38"/>
      <c r="AJ208" s="38"/>
      <c r="AK208" s="38"/>
    </row>
    <row r="209" spans="34:37" x14ac:dyDescent="0.25">
      <c r="AH209" s="38"/>
      <c r="AI209" s="38"/>
      <c r="AJ209" s="38"/>
      <c r="AK209" s="38"/>
    </row>
    <row r="210" spans="34:37" x14ac:dyDescent="0.25">
      <c r="AH210" s="38"/>
      <c r="AI210" s="38"/>
      <c r="AJ210" s="38"/>
      <c r="AK210" s="38"/>
    </row>
    <row r="211" spans="34:37" x14ac:dyDescent="0.25">
      <c r="AH211" s="38"/>
      <c r="AI211" s="38"/>
      <c r="AJ211" s="38"/>
      <c r="AK211" s="38"/>
    </row>
    <row r="212" spans="34:37" x14ac:dyDescent="0.25">
      <c r="AH212" s="38"/>
      <c r="AI212" s="38"/>
      <c r="AJ212" s="38"/>
      <c r="AK212" s="38"/>
    </row>
    <row r="213" spans="34:37" x14ac:dyDescent="0.25">
      <c r="AH213" s="38"/>
      <c r="AI213" s="38"/>
      <c r="AJ213" s="38"/>
      <c r="AK213" s="38"/>
    </row>
    <row r="214" spans="34:37" x14ac:dyDescent="0.25">
      <c r="AH214" s="38"/>
      <c r="AI214" s="38"/>
      <c r="AJ214" s="38"/>
      <c r="AK214" s="38"/>
    </row>
    <row r="215" spans="34:37" x14ac:dyDescent="0.25">
      <c r="AH215" s="38"/>
      <c r="AI215" s="38"/>
      <c r="AJ215" s="38"/>
      <c r="AK215" s="38"/>
    </row>
    <row r="216" spans="34:37" x14ac:dyDescent="0.25">
      <c r="AH216" s="38"/>
      <c r="AI216" s="38"/>
      <c r="AJ216" s="38"/>
      <c r="AK216" s="38"/>
    </row>
    <row r="217" spans="34:37" x14ac:dyDescent="0.25">
      <c r="AH217" s="38"/>
      <c r="AI217" s="38"/>
      <c r="AJ217" s="38"/>
      <c r="AK217" s="38"/>
    </row>
    <row r="218" spans="34:37" x14ac:dyDescent="0.25">
      <c r="AH218" s="38"/>
      <c r="AI218" s="38"/>
      <c r="AJ218" s="38"/>
      <c r="AK218" s="38"/>
    </row>
    <row r="219" spans="34:37" x14ac:dyDescent="0.25">
      <c r="AH219" s="38"/>
      <c r="AI219" s="38"/>
      <c r="AJ219" s="38"/>
      <c r="AK219" s="38"/>
    </row>
    <row r="220" spans="34:37" x14ac:dyDescent="0.25">
      <c r="AH220" s="38"/>
      <c r="AI220" s="38"/>
      <c r="AJ220" s="38"/>
      <c r="AK220" s="38"/>
    </row>
    <row r="221" spans="34:37" x14ac:dyDescent="0.25">
      <c r="AH221" s="38"/>
      <c r="AI221" s="38"/>
      <c r="AJ221" s="38"/>
      <c r="AK221" s="38"/>
    </row>
    <row r="222" spans="34:37" x14ac:dyDescent="0.25">
      <c r="AH222" s="38"/>
      <c r="AI222" s="38"/>
      <c r="AJ222" s="38"/>
      <c r="AK222" s="38"/>
    </row>
    <row r="223" spans="34:37" x14ac:dyDescent="0.25">
      <c r="AH223" s="38"/>
      <c r="AI223" s="39" t="s">
        <v>27</v>
      </c>
      <c r="AJ223" s="38"/>
      <c r="AK223" s="38"/>
    </row>
    <row r="224" spans="34:37" x14ac:dyDescent="0.25">
      <c r="AH224" s="38"/>
      <c r="AI224" s="39" t="s">
        <v>28</v>
      </c>
      <c r="AJ224" s="38"/>
      <c r="AK224" s="38"/>
    </row>
    <row r="225" spans="34:37" x14ac:dyDescent="0.25">
      <c r="AH225" s="38"/>
      <c r="AI225" s="39" t="s">
        <v>29</v>
      </c>
      <c r="AJ225" s="38"/>
      <c r="AK225" s="38"/>
    </row>
    <row r="226" spans="34:37" x14ac:dyDescent="0.25">
      <c r="AH226" s="38"/>
      <c r="AI226" s="39" t="s">
        <v>30</v>
      </c>
      <c r="AJ226" s="38"/>
      <c r="AK226" s="38"/>
    </row>
    <row r="227" spans="34:37" x14ac:dyDescent="0.25">
      <c r="AH227" s="38"/>
      <c r="AI227" s="40"/>
      <c r="AJ227" s="38"/>
      <c r="AK227" s="38"/>
    </row>
    <row r="228" spans="34:37" x14ac:dyDescent="0.25">
      <c r="AH228" s="38"/>
      <c r="AI228" s="38"/>
      <c r="AJ228" s="38"/>
      <c r="AK228" s="38"/>
    </row>
  </sheetData>
  <mergeCells count="15">
    <mergeCell ref="B7:AH7"/>
    <mergeCell ref="Y3:AH3"/>
    <mergeCell ref="C4:W4"/>
    <mergeCell ref="Y4:AH4"/>
    <mergeCell ref="B5:AH5"/>
    <mergeCell ref="B6:AH6"/>
    <mergeCell ref="AK10:AK11"/>
    <mergeCell ref="AL10:AL11"/>
    <mergeCell ref="A9:A11"/>
    <mergeCell ref="B9:B11"/>
    <mergeCell ref="C9:C11"/>
    <mergeCell ref="D9:AH9"/>
    <mergeCell ref="AI9:AJ9"/>
    <mergeCell ref="AI10:AI11"/>
    <mergeCell ref="AJ10:AJ11"/>
  </mergeCells>
  <conditionalFormatting sqref="V12:W17 AH12:AH17">
    <cfRule type="containsText" dxfId="7" priority="9" operator="containsText" text="в">
      <formula>NOT(ISERROR(SEARCH("в",V12)))</formula>
    </cfRule>
    <cfRule type="containsText" dxfId="6" priority="10" operator="containsText" text="у">
      <formula>NOT(ISERROR(SEARCH("у",V12)))</formula>
    </cfRule>
  </conditionalFormatting>
  <conditionalFormatting sqref="D12:AH17">
    <cfRule type="containsText" dxfId="5" priority="7" operator="containsText" text="н">
      <formula>NOT(ISERROR(SEARCH("н",D12)))</formula>
    </cfRule>
    <cfRule type="containsText" dxfId="4" priority="8" operator="containsText" text="д">
      <formula>NOT(ISERROR(SEARCH("д",D12)))</formula>
    </cfRule>
  </conditionalFormatting>
  <conditionalFormatting sqref="D10:AH11">
    <cfRule type="expression" dxfId="3" priority="1">
      <formula>OR(WEEKDAY(D10,2)&gt;5,ISNUMBER(MATCH(D10,празд,0)))</formula>
    </cfRule>
  </conditionalFormatting>
  <dataValidations count="1">
    <dataValidation type="list" allowBlank="1" showInputMessage="1" showErrorMessage="1" sqref="D12:D17">
      <formula1>I</formula1>
    </dataValidation>
  </dataValidations>
  <pageMargins left="0" right="0" top="0" bottom="0" header="0" footer="0"/>
  <pageSetup paperSize="9" orientation="landscape" horizontalDpi="0" verticalDpi="0" r:id="rId1"/>
  <ignoredErrors>
    <ignoredError sqref="D10:I11 J10:AH1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B2" sqref="B2"/>
    </sheetView>
  </sheetViews>
  <sheetFormatPr defaultRowHeight="15" x14ac:dyDescent="0.25"/>
  <sheetData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ht="15.75" x14ac:dyDescent="0.25">
      <c r="A3" s="15"/>
      <c r="B3" s="16"/>
      <c r="C3" s="17"/>
      <c r="D3" s="17"/>
      <c r="E3" s="17"/>
      <c r="F3" s="15"/>
      <c r="G3" s="15"/>
      <c r="H3" s="15"/>
    </row>
    <row r="4" spans="1:8" x14ac:dyDescent="0.25">
      <c r="A4" s="15"/>
      <c r="B4" s="18"/>
      <c r="C4" s="18"/>
      <c r="D4" s="18"/>
      <c r="E4" s="19"/>
      <c r="F4" s="15"/>
      <c r="G4" s="15"/>
      <c r="H4" s="15"/>
    </row>
    <row r="5" spans="1:8" x14ac:dyDescent="0.25">
      <c r="A5" s="15"/>
      <c r="B5" s="20"/>
      <c r="C5" s="21"/>
      <c r="D5" s="21"/>
      <c r="E5" s="22"/>
      <c r="F5" s="15"/>
      <c r="G5" s="15"/>
      <c r="H5" s="15"/>
    </row>
    <row r="6" spans="1:8" x14ac:dyDescent="0.25">
      <c r="A6" s="15"/>
      <c r="B6" s="20"/>
      <c r="C6" s="21"/>
      <c r="D6" s="21"/>
      <c r="E6" s="22"/>
      <c r="F6" s="15"/>
      <c r="G6" s="15"/>
      <c r="H6" s="15"/>
    </row>
    <row r="7" spans="1:8" x14ac:dyDescent="0.25">
      <c r="A7" s="15"/>
      <c r="B7" s="20"/>
      <c r="C7" s="21"/>
      <c r="D7" s="21"/>
      <c r="E7" s="22"/>
      <c r="F7" s="15"/>
      <c r="G7" s="15"/>
      <c r="H7" s="15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x14ac:dyDescent="0.25">
      <c r="A9" s="15"/>
      <c r="B9" s="15"/>
      <c r="C9" s="15"/>
      <c r="D9" s="15"/>
      <c r="E9" s="15"/>
      <c r="F9" s="15"/>
      <c r="G9" s="15"/>
      <c r="H9" s="15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  <row r="12" spans="1:8" x14ac:dyDescent="0.25">
      <c r="A12" s="15"/>
      <c r="B12" s="15"/>
      <c r="C12" s="15"/>
      <c r="D12" s="15"/>
      <c r="E12" s="15"/>
      <c r="F12" s="15"/>
      <c r="G12" s="15"/>
      <c r="H12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23"/>
  <sheetViews>
    <sheetView workbookViewId="0">
      <selection activeCell="A2" sqref="A2"/>
    </sheetView>
  </sheetViews>
  <sheetFormatPr defaultRowHeight="12.75" x14ac:dyDescent="0.2"/>
  <cols>
    <col min="1" max="4" width="9.140625" style="42"/>
    <col min="5" max="5" width="18.5703125" style="42" customWidth="1"/>
    <col min="6" max="6" width="14.85546875" style="42" customWidth="1"/>
    <col min="7" max="7" width="18.42578125" style="42" customWidth="1"/>
    <col min="8" max="8" width="14.85546875" style="42" customWidth="1"/>
    <col min="9" max="9" width="13" style="42" customWidth="1"/>
    <col min="10" max="16384" width="9.140625" style="42"/>
  </cols>
  <sheetData>
    <row r="1" spans="1:9" ht="63.75" x14ac:dyDescent="0.25">
      <c r="A1" s="43" t="s">
        <v>20</v>
      </c>
      <c r="B1" s="43">
        <v>1</v>
      </c>
      <c r="C1" s="43">
        <v>2010</v>
      </c>
      <c r="D1" s="1"/>
      <c r="E1" s="43" t="s">
        <v>36</v>
      </c>
      <c r="F1" s="43" t="s">
        <v>37</v>
      </c>
      <c r="G1" s="43" t="s">
        <v>38</v>
      </c>
      <c r="H1" s="43" t="s">
        <v>39</v>
      </c>
      <c r="I1" s="44" t="s">
        <v>40</v>
      </c>
    </row>
    <row r="2" spans="1:9" ht="15" x14ac:dyDescent="0.25">
      <c r="A2" s="43" t="s">
        <v>41</v>
      </c>
      <c r="B2" s="43">
        <v>2</v>
      </c>
      <c r="C2" s="43">
        <v>2011</v>
      </c>
      <c r="D2" s="1"/>
      <c r="E2" s="45"/>
      <c r="F2" s="46"/>
      <c r="G2" s="46"/>
      <c r="H2" s="46"/>
      <c r="I2" s="47"/>
    </row>
    <row r="3" spans="1:9" ht="15.75" x14ac:dyDescent="0.25">
      <c r="A3" s="43" t="s">
        <v>42</v>
      </c>
      <c r="B3" s="43">
        <v>3</v>
      </c>
      <c r="C3" s="43">
        <v>2012</v>
      </c>
      <c r="D3" s="1"/>
      <c r="E3" s="48" t="s">
        <v>43</v>
      </c>
      <c r="F3" s="49"/>
      <c r="G3" s="50">
        <v>42370</v>
      </c>
      <c r="H3" s="51">
        <v>42422</v>
      </c>
      <c r="I3" s="52">
        <v>42420</v>
      </c>
    </row>
    <row r="4" spans="1:9" ht="15.75" x14ac:dyDescent="0.25">
      <c r="A4" s="43" t="s">
        <v>44</v>
      </c>
      <c r="B4" s="43">
        <v>4</v>
      </c>
      <c r="C4" s="43">
        <v>2013</v>
      </c>
      <c r="D4" s="1"/>
      <c r="E4" s="48" t="s">
        <v>43</v>
      </c>
      <c r="F4" s="49"/>
      <c r="G4" s="50">
        <v>42371</v>
      </c>
      <c r="H4" s="51">
        <v>42436</v>
      </c>
      <c r="I4" s="53"/>
    </row>
    <row r="5" spans="1:9" ht="15.75" x14ac:dyDescent="0.25">
      <c r="A5" s="43" t="s">
        <v>45</v>
      </c>
      <c r="B5" s="43">
        <v>5</v>
      </c>
      <c r="C5" s="43">
        <v>2014</v>
      </c>
      <c r="D5" s="1"/>
      <c r="E5" s="48" t="s">
        <v>43</v>
      </c>
      <c r="F5" s="49"/>
      <c r="G5" s="50">
        <v>42372</v>
      </c>
      <c r="H5" s="51">
        <v>42493</v>
      </c>
      <c r="I5" s="53"/>
    </row>
    <row r="6" spans="1:9" ht="15.75" x14ac:dyDescent="0.25">
      <c r="A6" s="43" t="s">
        <v>46</v>
      </c>
      <c r="B6" s="43">
        <v>6</v>
      </c>
      <c r="C6" s="43">
        <v>2015</v>
      </c>
      <c r="D6" s="1"/>
      <c r="E6" s="48" t="s">
        <v>43</v>
      </c>
      <c r="F6" s="49"/>
      <c r="G6" s="50">
        <v>42373</v>
      </c>
      <c r="H6" s="54"/>
      <c r="I6" s="53"/>
    </row>
    <row r="7" spans="1:9" ht="15.75" x14ac:dyDescent="0.25">
      <c r="A7" s="43" t="s">
        <v>47</v>
      </c>
      <c r="B7" s="43">
        <v>7</v>
      </c>
      <c r="C7" s="43">
        <v>2016</v>
      </c>
      <c r="D7" s="1"/>
      <c r="E7" s="48" t="s">
        <v>43</v>
      </c>
      <c r="F7" s="49"/>
      <c r="G7" s="50">
        <v>42374</v>
      </c>
      <c r="H7" s="48"/>
      <c r="I7" s="55"/>
    </row>
    <row r="8" spans="1:9" ht="15.75" x14ac:dyDescent="0.25">
      <c r="A8" s="43" t="s">
        <v>48</v>
      </c>
      <c r="B8" s="43">
        <v>8</v>
      </c>
      <c r="C8" s="43">
        <v>2017</v>
      </c>
      <c r="D8" s="1"/>
      <c r="E8" s="48" t="s">
        <v>43</v>
      </c>
      <c r="F8" s="49"/>
      <c r="G8" s="50">
        <v>42375</v>
      </c>
      <c r="H8" s="48"/>
      <c r="I8" s="56"/>
    </row>
    <row r="9" spans="1:9" ht="15.75" x14ac:dyDescent="0.25">
      <c r="A9" s="43" t="s">
        <v>49</v>
      </c>
      <c r="B9" s="43">
        <v>9</v>
      </c>
      <c r="C9" s="43">
        <v>2018</v>
      </c>
      <c r="D9" s="1"/>
      <c r="E9" s="48" t="s">
        <v>50</v>
      </c>
      <c r="F9" s="49"/>
      <c r="G9" s="50">
        <v>42376</v>
      </c>
      <c r="H9" s="51"/>
      <c r="I9" s="56"/>
    </row>
    <row r="10" spans="1:9" ht="15.75" x14ac:dyDescent="0.25">
      <c r="A10" s="43" t="s">
        <v>51</v>
      </c>
      <c r="B10" s="43">
        <v>10</v>
      </c>
      <c r="C10" s="43">
        <v>2019</v>
      </c>
      <c r="D10" s="1"/>
      <c r="E10" s="48" t="s">
        <v>43</v>
      </c>
      <c r="F10" s="49"/>
      <c r="G10" s="50">
        <v>42377</v>
      </c>
      <c r="H10" s="48"/>
      <c r="I10" s="57"/>
    </row>
    <row r="11" spans="1:9" ht="15.75" x14ac:dyDescent="0.25">
      <c r="A11" s="43" t="s">
        <v>52</v>
      </c>
      <c r="B11" s="43">
        <v>11</v>
      </c>
      <c r="C11" s="43">
        <v>2020</v>
      </c>
      <c r="D11" s="1"/>
      <c r="E11" s="48"/>
      <c r="F11" s="49"/>
      <c r="G11" s="50"/>
      <c r="H11" s="48"/>
      <c r="I11" s="57"/>
    </row>
    <row r="12" spans="1:9" ht="15.75" x14ac:dyDescent="0.25">
      <c r="A12" s="43" t="s">
        <v>53</v>
      </c>
      <c r="B12" s="43">
        <v>12</v>
      </c>
      <c r="C12" s="43">
        <v>2021</v>
      </c>
      <c r="D12" s="1"/>
      <c r="E12" s="48" t="s">
        <v>54</v>
      </c>
      <c r="F12" s="49">
        <v>42420</v>
      </c>
      <c r="G12" s="50">
        <v>42423</v>
      </c>
      <c r="H12" s="48"/>
      <c r="I12" s="57"/>
    </row>
    <row r="13" spans="1:9" ht="15.75" x14ac:dyDescent="0.25">
      <c r="A13" s="1"/>
      <c r="B13" s="1"/>
      <c r="C13" s="1"/>
      <c r="D13" s="1"/>
      <c r="E13" s="48" t="s">
        <v>55</v>
      </c>
      <c r="F13" s="49"/>
      <c r="G13" s="50">
        <v>42437</v>
      </c>
      <c r="H13" s="48"/>
      <c r="I13" s="57"/>
    </row>
    <row r="14" spans="1:9" ht="15.75" x14ac:dyDescent="0.25">
      <c r="A14" s="1"/>
      <c r="B14" s="1"/>
      <c r="C14" s="1"/>
      <c r="D14" s="1"/>
      <c r="E14" s="48" t="s">
        <v>56</v>
      </c>
      <c r="F14" s="49"/>
      <c r="G14" s="50">
        <v>42491</v>
      </c>
      <c r="H14" s="48"/>
      <c r="I14" s="57"/>
    </row>
    <row r="15" spans="1:9" ht="15.75" x14ac:dyDescent="0.25">
      <c r="A15" s="1"/>
      <c r="B15" s="1"/>
      <c r="C15" s="1"/>
      <c r="D15" s="1"/>
      <c r="E15" s="48" t="s">
        <v>57</v>
      </c>
      <c r="F15" s="49"/>
      <c r="G15" s="50">
        <v>42499</v>
      </c>
      <c r="H15" s="48"/>
      <c r="I15" s="58"/>
    </row>
    <row r="16" spans="1:9" ht="15.75" x14ac:dyDescent="0.25">
      <c r="A16" s="1"/>
      <c r="B16" s="1"/>
      <c r="C16" s="1"/>
      <c r="D16" s="1"/>
      <c r="E16" s="48" t="s">
        <v>58</v>
      </c>
      <c r="F16" s="49"/>
      <c r="G16" s="50">
        <v>42533</v>
      </c>
      <c r="H16" s="48"/>
      <c r="I16" s="58"/>
    </row>
    <row r="17" spans="1:9" ht="15.75" x14ac:dyDescent="0.25">
      <c r="A17" s="1"/>
      <c r="B17" s="1"/>
      <c r="C17" s="1"/>
      <c r="D17" s="1"/>
      <c r="E17" s="48" t="s">
        <v>59</v>
      </c>
      <c r="F17" s="49">
        <f t="shared" ref="F17" si="0">G17-1</f>
        <v>42677</v>
      </c>
      <c r="G17" s="50">
        <v>42678</v>
      </c>
      <c r="H17" s="48"/>
      <c r="I17" s="58"/>
    </row>
    <row r="18" spans="1:9" ht="15.75" x14ac:dyDescent="0.25">
      <c r="A18" s="1"/>
      <c r="B18" s="1"/>
      <c r="C18" s="1"/>
      <c r="D18" s="1"/>
      <c r="E18" s="59"/>
      <c r="F18" s="49"/>
      <c r="G18" s="50">
        <v>42736</v>
      </c>
      <c r="H18" s="60"/>
      <c r="I18" s="58"/>
    </row>
    <row r="19" spans="1:9" ht="15" x14ac:dyDescent="0.25">
      <c r="A19" s="1"/>
      <c r="B19" s="1"/>
      <c r="C19" s="1"/>
      <c r="D19" s="1"/>
      <c r="E19" s="59"/>
      <c r="F19" s="59"/>
      <c r="G19" s="59"/>
      <c r="H19" s="61"/>
      <c r="I19" s="62"/>
    </row>
    <row r="20" spans="1:9" ht="15" x14ac:dyDescent="0.25">
      <c r="A20" s="1"/>
      <c r="B20" s="1"/>
      <c r="C20" s="1"/>
      <c r="D20" s="1"/>
      <c r="E20" s="59"/>
      <c r="F20" s="59"/>
      <c r="G20" s="59"/>
      <c r="H20" s="60"/>
      <c r="I20" s="58"/>
    </row>
    <row r="21" spans="1:9" ht="15" x14ac:dyDescent="0.25">
      <c r="A21" s="1"/>
      <c r="B21" s="1"/>
      <c r="C21" s="1"/>
      <c r="D21" s="1"/>
      <c r="E21" s="59"/>
      <c r="F21" s="59"/>
      <c r="G21" s="59"/>
      <c r="H21" s="60"/>
      <c r="I21" s="58"/>
    </row>
    <row r="22" spans="1:9" ht="15" x14ac:dyDescent="0.25">
      <c r="A22" s="1"/>
      <c r="B22" s="1"/>
      <c r="C22" s="1"/>
      <c r="D22" s="1"/>
      <c r="E22" s="59"/>
      <c r="F22" s="59"/>
      <c r="G22" s="59"/>
      <c r="H22" s="60"/>
      <c r="I22" s="58"/>
    </row>
    <row r="23" spans="1:9" ht="15" x14ac:dyDescent="0.25">
      <c r="A23" s="1"/>
      <c r="B23" s="1"/>
      <c r="C23" s="1"/>
      <c r="D23" s="1"/>
      <c r="E23" s="59"/>
      <c r="F23" s="59"/>
      <c r="G23" s="59"/>
      <c r="H23" s="60"/>
      <c r="I23" s="58"/>
    </row>
  </sheetData>
  <conditionalFormatting sqref="G3:G17">
    <cfRule type="cellIs" dxfId="2" priority="2" stopIfTrue="1" operator="equal">
      <formula>0</formula>
    </cfRule>
  </conditionalFormatting>
  <conditionalFormatting sqref="F3:F18">
    <cfRule type="cellIs" dxfId="1" priority="3" stopIfTrue="1" operator="lessThanOrEqual">
      <formula>0</formula>
    </cfRule>
  </conditionalFormatting>
  <conditionalFormatting sqref="G18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Выбери месяц</vt:lpstr>
      <vt:lpstr>Первоначальные данные</vt:lpstr>
      <vt:lpstr>график смен по 12ч</vt:lpstr>
      <vt:lpstr>Штат</vt:lpstr>
      <vt:lpstr>График</vt:lpstr>
      <vt:lpstr>всяки</vt:lpstr>
      <vt:lpstr>I</vt:lpstr>
      <vt:lpstr>'Выбери месяц'!выхрабд</vt:lpstr>
      <vt:lpstr>выхрабд</vt:lpstr>
      <vt:lpstr>'Выбери месяц'!год</vt:lpstr>
      <vt:lpstr>год</vt:lpstr>
      <vt:lpstr>'Выбери месяц'!допнер</vt:lpstr>
      <vt:lpstr>допнер</vt:lpstr>
      <vt:lpstr>'Выбери месяц'!месяц</vt:lpstr>
      <vt:lpstr>месяц</vt:lpstr>
      <vt:lpstr>'Выбери месяц'!празд</vt:lpstr>
      <vt:lpstr>празд</vt:lpstr>
      <vt:lpstr>предпр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</dc:creator>
  <cp:lastModifiedBy>мама</cp:lastModifiedBy>
  <dcterms:created xsi:type="dcterms:W3CDTF">2016-01-26T07:54:31Z</dcterms:created>
  <dcterms:modified xsi:type="dcterms:W3CDTF">2016-01-27T07:04:50Z</dcterms:modified>
</cp:coreProperties>
</file>