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downloads\chrome\"/>
    </mc:Choice>
  </mc:AlternateContent>
  <bookViews>
    <workbookView xWindow="0" yWindow="0" windowWidth="24000" windowHeight="9735"/>
  </bookViews>
  <sheets>
    <sheet name="Лист1" sheetId="1" r:id="rId1"/>
  </sheets>
  <definedNames>
    <definedName name="_xlnm._FilterDatabase" localSheetId="0" hidden="1">Лист1!$D$18:$G$24</definedName>
  </definedNames>
  <calcPr calcId="152511"/>
  <pivotCaches>
    <pivotCache cacheId="8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 a="1"/>
  <c r="D21" i="1" s="1"/>
  <c r="D20" i="1" a="1"/>
  <c r="D20" i="1" s="1"/>
  <c r="D23" i="1" a="1"/>
  <c r="D23" i="1"/>
  <c r="E23" i="1" s="1"/>
  <c r="D22" i="1" a="1"/>
  <c r="D22" i="1" s="1"/>
  <c r="D24" i="1" a="1"/>
  <c r="D24" i="1" s="1"/>
  <c r="D25" i="1" a="1"/>
  <c r="D25" i="1" s="1"/>
  <c r="D32" i="1"/>
  <c r="F25" i="1" l="1"/>
  <c r="G25" i="1"/>
  <c r="E25" i="1"/>
  <c r="G24" i="1"/>
  <c r="E24" i="1"/>
  <c r="F24" i="1"/>
  <c r="F20" i="1"/>
  <c r="G20" i="1"/>
  <c r="E20" i="1"/>
  <c r="E22" i="1"/>
  <c r="F22" i="1"/>
  <c r="G22" i="1"/>
  <c r="G21" i="1"/>
  <c r="E21" i="1"/>
  <c r="F21" i="1"/>
  <c r="G23" i="1"/>
  <c r="F23" i="1"/>
  <c r="D19" i="1" a="1"/>
  <c r="D19" i="1" s="1"/>
  <c r="E19" i="1" l="1"/>
  <c r="F19" i="1"/>
  <c r="G19" i="1"/>
</calcChain>
</file>

<file path=xl/sharedStrings.xml><?xml version="1.0" encoding="utf-8"?>
<sst xmlns="http://schemas.openxmlformats.org/spreadsheetml/2006/main" count="61" uniqueCount="21">
  <si>
    <t>№</t>
  </si>
  <si>
    <t>ФИО</t>
  </si>
  <si>
    <t>Специальность</t>
  </si>
  <si>
    <t xml:space="preserve"> Светлана Алексеевна</t>
  </si>
  <si>
    <t>Дизайн</t>
  </si>
  <si>
    <t xml:space="preserve"> Виктор Григорьевич</t>
  </si>
  <si>
    <t>Живопись</t>
  </si>
  <si>
    <t xml:space="preserve"> Валерия Сергеевна</t>
  </si>
  <si>
    <t xml:space="preserve"> Надежда Анатольевна</t>
  </si>
  <si>
    <t xml:space="preserve"> Ксения Дмитриевна</t>
  </si>
  <si>
    <t xml:space="preserve"> Екатерина Дмитриевна</t>
  </si>
  <si>
    <t xml:space="preserve"> Екатерина Петровна</t>
  </si>
  <si>
    <t xml:space="preserve"> Марина Олеговна</t>
  </si>
  <si>
    <t xml:space="preserve"> Александра Михайловна</t>
  </si>
  <si>
    <t xml:space="preserve"> Светлана Андреевна</t>
  </si>
  <si>
    <t xml:space="preserve"> Дарья Вячеславовна</t>
  </si>
  <si>
    <t xml:space="preserve"> Екатерина Геннадьевна</t>
  </si>
  <si>
    <t>Так нужно получить</t>
  </si>
  <si>
    <t>Общий итог</t>
  </si>
  <si>
    <t>балл</t>
  </si>
  <si>
    <t>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</si>
</sst>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Segoe UI"/>
      <family val="2"/>
      <charset val="204"/>
    </font>
    <font>
      <sz val="12"/>
      <name val="Segoe UI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14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pivotButton="1"/>
    <xf numFmtId="0" fontId="0" fillId="0" borderId="0" xfId="0" applyNumberFormat="1"/>
    <xf numFmtId="0" fontId="0" fillId="0" borderId="1" xfId="0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220.585495601852" createdVersion="5" refreshedVersion="5" minRefreshableVersion="3" recordCount="12">
  <cacheSource type="worksheet">
    <worksheetSource ref="D2:G14" sheet="Лист1"/>
  </cacheSource>
  <cacheFields count="4">
    <cacheField name="№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ФИО" numFmtId="0">
      <sharedItems count="12">
        <s v=" Светлана Алексеевна"/>
        <s v=" Виктор Григорьевич"/>
        <s v=" Валерия Сергеевна"/>
        <s v=" Надежда Анатольевна"/>
        <s v=" Ксения Дмитриевна"/>
        <s v=" Екатерина Дмитриевна"/>
        <s v=" Екатерина Петровна"/>
        <s v=" Марина Олеговна"/>
        <s v=" Александра Михайловна"/>
        <s v=" Светлана Андреевна"/>
        <s v=" Дарья Вячеславовна"/>
        <s v=" Екатерина Геннадьевна"/>
      </sharedItems>
    </cacheField>
    <cacheField name="Специальность" numFmtId="0">
      <sharedItems count="2">
        <s v="Дизайн"/>
        <s v="Живопись"/>
      </sharedItems>
    </cacheField>
    <cacheField name="баллы" numFmtId="0">
      <sharedItems containsSemiMixedTypes="0" containsString="0" containsNumber="1" containsInteger="1" minValue="6" maxValue="32" count="9">
        <n v="12"/>
        <n v="23"/>
        <n v="21"/>
        <n v="14"/>
        <n v="32"/>
        <n v="15"/>
        <n v="6"/>
        <n v="16"/>
        <n v="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</r>
  <r>
    <x v="1"/>
    <x v="1"/>
    <x v="1"/>
    <x v="1"/>
  </r>
  <r>
    <x v="2"/>
    <x v="2"/>
    <x v="1"/>
    <x v="2"/>
  </r>
  <r>
    <x v="3"/>
    <x v="3"/>
    <x v="0"/>
    <x v="3"/>
  </r>
  <r>
    <x v="4"/>
    <x v="4"/>
    <x v="0"/>
    <x v="0"/>
  </r>
  <r>
    <x v="5"/>
    <x v="5"/>
    <x v="0"/>
    <x v="4"/>
  </r>
  <r>
    <x v="6"/>
    <x v="6"/>
    <x v="0"/>
    <x v="5"/>
  </r>
  <r>
    <x v="7"/>
    <x v="7"/>
    <x v="1"/>
    <x v="6"/>
  </r>
  <r>
    <x v="8"/>
    <x v="8"/>
    <x v="1"/>
    <x v="7"/>
  </r>
  <r>
    <x v="9"/>
    <x v="9"/>
    <x v="1"/>
    <x v="8"/>
  </r>
  <r>
    <x v="10"/>
    <x v="10"/>
    <x v="1"/>
    <x v="3"/>
  </r>
  <r>
    <x v="11"/>
    <x v="1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3" applyNumberFormats="0" applyBorderFormats="0" applyFontFormats="0" applyPatternFormats="0" applyAlignmentFormats="0" applyWidthHeightFormats="1" dataCaption="Значения" updatedVersion="5" minRefreshableVersion="3" showDrill="0" useAutoFormatting="1" itemPrintTitles="1" createdVersion="5" indent="0" compact="0" compactData="0" multipleFieldFilters="0">
  <location ref="I3:K9" firstHeaderRow="1" firstDataRow="1" firstDataCol="2" rowPageCount="1" colPageCount="1"/>
  <pivotFields count="4">
    <pivotField axis="axisRow" compact="0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axis="axisRow" compact="0" outline="0" showAll="0" sortType="ascending" defaultSubtotal="0">
      <items count="12">
        <item x="8"/>
        <item x="2"/>
        <item x="1"/>
        <item x="10"/>
        <item x="11"/>
        <item x="5"/>
        <item x="6"/>
        <item x="4"/>
        <item x="7"/>
        <item x="3"/>
        <item x="0"/>
        <item x="9"/>
      </items>
    </pivotField>
    <pivotField axis="axisPage" compact="0" outline="0" showAll="0" defaultSubtotal="0">
      <items count="2">
        <item x="0"/>
        <item x="1"/>
      </items>
    </pivotField>
    <pivotField dataField="1" compact="0" outline="0" showAll="0" defaultSubtotal="0"/>
  </pivotFields>
  <rowFields count="2">
    <field x="0"/>
    <field x="1"/>
  </rowFields>
  <rowItems count="6">
    <i>
      <x v="5"/>
      <x v="6"/>
    </i>
    <i>
      <x v="6"/>
      <x v="5"/>
    </i>
    <i>
      <x v="7"/>
      <x v="7"/>
    </i>
    <i>
      <x v="8"/>
      <x v="9"/>
    </i>
    <i>
      <x v="11"/>
      <x v="10"/>
    </i>
    <i t="grand">
      <x/>
    </i>
  </rowItems>
  <colItems count="1">
    <i/>
  </colItems>
  <pageFields count="1">
    <pageField fld="2" item="0" hier="-1"/>
  </pageFields>
  <dataFields count="1">
    <dataField name="балл" fld="3" baseField="1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1:K37"/>
  <sheetViews>
    <sheetView tabSelected="1" topLeftCell="C1" workbookViewId="0">
      <selection activeCell="J6" sqref="J4:J8"/>
      <pivotSelection pane="bottomRight" showHeader="1" axis="axisRow" dimension="1" activeRow="5" activeCol="9" previousRow="5" previousCol="9" click="1" r:id="rId1">
        <pivotArea dataOnly="0" labelOnly="1" outline="0" fieldPosition="0">
          <references count="1">
            <reference field="1" count="0"/>
          </references>
        </pivotArea>
      </pivotSelection>
    </sheetView>
  </sheetViews>
  <sheetFormatPr defaultRowHeight="15" x14ac:dyDescent="0.25"/>
  <cols>
    <col min="3" max="3" width="2.7109375" customWidth="1"/>
    <col min="4" max="4" width="4.7109375" customWidth="1"/>
    <col min="5" max="5" width="26.85546875" style="1" customWidth="1"/>
    <col min="6" max="6" width="19" style="1" customWidth="1"/>
    <col min="9" max="9" width="16.42578125" customWidth="1"/>
    <col min="10" max="10" width="23.140625" customWidth="1"/>
    <col min="11" max="11" width="5.42578125" customWidth="1"/>
  </cols>
  <sheetData>
    <row r="1" spans="4:11" x14ac:dyDescent="0.25">
      <c r="I1" s="5" t="s">
        <v>2</v>
      </c>
      <c r="J1" t="s">
        <v>4</v>
      </c>
    </row>
    <row r="2" spans="4:11" ht="17.25" x14ac:dyDescent="0.25">
      <c r="D2" s="2" t="s">
        <v>0</v>
      </c>
      <c r="E2" s="2" t="s">
        <v>1</v>
      </c>
      <c r="F2" s="2" t="s">
        <v>2</v>
      </c>
      <c r="G2" s="2" t="s">
        <v>20</v>
      </c>
    </row>
    <row r="3" spans="4:11" ht="17.25" x14ac:dyDescent="0.25">
      <c r="D3" s="3">
        <v>1</v>
      </c>
      <c r="E3" s="4" t="s">
        <v>3</v>
      </c>
      <c r="F3" s="4" t="s">
        <v>4</v>
      </c>
      <c r="G3" s="7">
        <v>200</v>
      </c>
      <c r="I3" s="5" t="s">
        <v>0</v>
      </c>
      <c r="J3" s="5" t="s">
        <v>1</v>
      </c>
      <c r="K3" t="s">
        <v>19</v>
      </c>
    </row>
    <row r="4" spans="4:11" ht="17.25" x14ac:dyDescent="0.25">
      <c r="D4" s="3">
        <v>2</v>
      </c>
      <c r="E4" s="4" t="s">
        <v>5</v>
      </c>
      <c r="F4" s="4" t="s">
        <v>6</v>
      </c>
      <c r="G4" s="7">
        <v>220</v>
      </c>
      <c r="I4">
        <v>7</v>
      </c>
      <c r="J4" t="s">
        <v>11</v>
      </c>
      <c r="K4" s="6">
        <v>15</v>
      </c>
    </row>
    <row r="5" spans="4:11" ht="17.25" x14ac:dyDescent="0.25">
      <c r="D5" s="3">
        <v>3</v>
      </c>
      <c r="E5" s="4" t="s">
        <v>7</v>
      </c>
      <c r="F5" s="4" t="s">
        <v>6</v>
      </c>
      <c r="G5" s="7">
        <v>180</v>
      </c>
      <c r="I5">
        <v>6</v>
      </c>
      <c r="J5" t="s">
        <v>10</v>
      </c>
      <c r="K5" s="6">
        <v>32</v>
      </c>
    </row>
    <row r="6" spans="4:11" ht="17.25" x14ac:dyDescent="0.25">
      <c r="D6" s="3">
        <v>4</v>
      </c>
      <c r="E6" s="4" t="s">
        <v>8</v>
      </c>
      <c r="F6" s="4" t="s">
        <v>4</v>
      </c>
      <c r="G6" s="7">
        <v>190</v>
      </c>
      <c r="I6">
        <v>5</v>
      </c>
      <c r="J6" t="s">
        <v>9</v>
      </c>
      <c r="K6" s="6">
        <v>12</v>
      </c>
    </row>
    <row r="7" spans="4:11" ht="17.25" x14ac:dyDescent="0.25">
      <c r="D7" s="3">
        <v>5</v>
      </c>
      <c r="E7" s="4" t="s">
        <v>9</v>
      </c>
      <c r="F7" s="4" t="s">
        <v>4</v>
      </c>
      <c r="G7" s="7">
        <v>230</v>
      </c>
      <c r="I7">
        <v>4</v>
      </c>
      <c r="J7" t="s">
        <v>8</v>
      </c>
      <c r="K7" s="6">
        <v>14</v>
      </c>
    </row>
    <row r="8" spans="4:11" ht="17.25" x14ac:dyDescent="0.25">
      <c r="D8" s="3">
        <v>6</v>
      </c>
      <c r="E8" s="4" t="s">
        <v>10</v>
      </c>
      <c r="F8" s="4" t="s">
        <v>4</v>
      </c>
      <c r="G8" s="7">
        <v>195</v>
      </c>
      <c r="I8">
        <v>1</v>
      </c>
      <c r="J8" t="s">
        <v>3</v>
      </c>
      <c r="K8" s="6">
        <v>12</v>
      </c>
    </row>
    <row r="9" spans="4:11" ht="17.25" x14ac:dyDescent="0.25">
      <c r="D9" s="3">
        <v>7</v>
      </c>
      <c r="E9" s="4" t="s">
        <v>11</v>
      </c>
      <c r="F9" s="4" t="s">
        <v>6</v>
      </c>
      <c r="G9" s="7">
        <v>205</v>
      </c>
      <c r="I9" t="s">
        <v>18</v>
      </c>
      <c r="K9" s="6">
        <v>85</v>
      </c>
    </row>
    <row r="10" spans="4:11" ht="17.25" x14ac:dyDescent="0.25">
      <c r="D10" s="3">
        <v>8</v>
      </c>
      <c r="E10" s="4" t="s">
        <v>12</v>
      </c>
      <c r="F10" s="4" t="s">
        <v>6</v>
      </c>
      <c r="G10" s="7">
        <v>190</v>
      </c>
    </row>
    <row r="11" spans="4:11" ht="17.25" x14ac:dyDescent="0.25">
      <c r="D11" s="3">
        <v>9</v>
      </c>
      <c r="E11" s="4" t="s">
        <v>13</v>
      </c>
      <c r="F11" s="4" t="s">
        <v>6</v>
      </c>
      <c r="G11" s="7">
        <v>185</v>
      </c>
    </row>
    <row r="12" spans="4:11" ht="17.25" x14ac:dyDescent="0.25">
      <c r="D12" s="3">
        <v>10</v>
      </c>
      <c r="E12" s="4" t="s">
        <v>14</v>
      </c>
      <c r="F12" s="4" t="s">
        <v>6</v>
      </c>
      <c r="G12" s="7">
        <v>190</v>
      </c>
    </row>
    <row r="13" spans="4:11" ht="17.25" x14ac:dyDescent="0.25">
      <c r="D13" s="3">
        <v>11</v>
      </c>
      <c r="E13" s="4" t="s">
        <v>15</v>
      </c>
      <c r="F13" s="4" t="s">
        <v>6</v>
      </c>
      <c r="G13" s="7">
        <v>210</v>
      </c>
    </row>
    <row r="14" spans="4:11" ht="17.25" x14ac:dyDescent="0.25">
      <c r="D14" s="3">
        <v>12</v>
      </c>
      <c r="E14" s="4" t="s">
        <v>16</v>
      </c>
      <c r="F14" s="4" t="s">
        <v>6</v>
      </c>
      <c r="G14" s="7">
        <v>215</v>
      </c>
    </row>
    <row r="16" spans="4:11" ht="18.75" x14ac:dyDescent="0.3">
      <c r="D16" s="10" t="s">
        <v>17</v>
      </c>
      <c r="E16" s="10"/>
      <c r="F16" s="10"/>
    </row>
    <row r="17" spans="4:11" ht="20.25" x14ac:dyDescent="0.25">
      <c r="D17" s="11" t="s">
        <v>4</v>
      </c>
      <c r="E17" s="11"/>
      <c r="F17" s="11"/>
    </row>
    <row r="18" spans="4:11" ht="20.25" x14ac:dyDescent="0.25">
      <c r="D18" s="13" t="s">
        <v>0</v>
      </c>
      <c r="E18" s="13" t="s">
        <v>1</v>
      </c>
      <c r="F18" s="13" t="s">
        <v>2</v>
      </c>
      <c r="G18" s="13" t="s">
        <v>20</v>
      </c>
      <c r="H18" s="11"/>
      <c r="I18" s="11"/>
      <c r="J18" s="11"/>
      <c r="K18" s="1"/>
    </row>
    <row r="19" spans="4:11" ht="17.25" x14ac:dyDescent="0.25">
      <c r="D19" s="8">
        <f t="array" ref="D19">IFERROR(INDEX($D$3:$D$14,SMALL(IF($F$3:$F$14="Дизайн",ROW($D$3:$D$14)-2),ROW(D3)-2)),"")</f>
        <v>1</v>
      </c>
      <c r="E19" s="9" t="str">
        <f>IFERROR(INDEX($E$3:$G$14,MATCH($D19,$D$3:$D$14,0),MATCH(E$18,$E$2:$G$2,0)),"")</f>
        <v xml:space="preserve"> Светлана Алексеевна</v>
      </c>
      <c r="F19" s="9" t="str">
        <f>IFERROR(INDEX($E$3:$G$14,MATCH($D19,$D$3:$D$14,0),MATCH(F$18,$E$2:$G$2,0)),"")</f>
        <v>Дизайн</v>
      </c>
      <c r="G19" s="9">
        <f>IFERROR(INDEX($E$3:$G$14,MATCH($D19,$D$3:$D$14,0),MATCH(G$18,$E$2:$G$2,0)),"")</f>
        <v>200</v>
      </c>
      <c r="H19" s="13"/>
      <c r="I19" s="13"/>
      <c r="J19" s="13"/>
      <c r="K19" s="13"/>
    </row>
    <row r="20" spans="4:11" ht="17.25" x14ac:dyDescent="0.25">
      <c r="D20" s="8">
        <f t="array" ref="D20">IFERROR(INDEX($D$3:$D$14,SMALL(IF($F$3:$F$14="Дизайн",ROW($D$3:$D$14)-2),ROW(D4)-2)),"")</f>
        <v>4</v>
      </c>
      <c r="E20" s="9" t="str">
        <f>IFERROR(INDEX($E$3:$G$14,MATCH($D20,$D$3:$D$14,0),MATCH(E$18,$E$2:$G$2,0)),"")</f>
        <v xml:space="preserve"> Надежда Анатольевна</v>
      </c>
      <c r="F20" s="9" t="str">
        <f>IFERROR(INDEX($E$3:$G$14,MATCH($D20,$D$3:$D$14,0),MATCH(F$18,$E$2:$G$2,0)),"")</f>
        <v>Дизайн</v>
      </c>
      <c r="G20" s="9">
        <f>IFERROR(INDEX($E$3:$G$14,MATCH($D20,$D$3:$D$14,0),MATCH(G$18,$E$2:$G$2,0)),"")</f>
        <v>190</v>
      </c>
      <c r="H20" s="8"/>
      <c r="I20" s="9"/>
      <c r="J20" s="9"/>
      <c r="K20" s="1"/>
    </row>
    <row r="21" spans="4:11" ht="17.25" x14ac:dyDescent="0.25">
      <c r="D21" s="8">
        <f t="array" ref="D21">IFERROR(INDEX($D$3:$D$14,SMALL(IF($F$3:$F$14="Дизайн",ROW($D$3:$D$14)-2),ROW(D5)-2)),"")</f>
        <v>5</v>
      </c>
      <c r="E21" s="9" t="str">
        <f>IFERROR(INDEX($E$3:$G$14,MATCH($D21,$D$3:$D$14,0),MATCH(E$18,$E$2:$G$2,0)),"")</f>
        <v xml:space="preserve"> Ксения Дмитриевна</v>
      </c>
      <c r="F21" s="9" t="str">
        <f>IFERROR(INDEX($E$3:$G$14,MATCH($D21,$D$3:$D$14,0),MATCH(F$18,$E$2:$G$2,0)),"")</f>
        <v>Дизайн</v>
      </c>
      <c r="G21" s="9">
        <f>IFERROR(INDEX($E$3:$G$14,MATCH($D21,$D$3:$D$14,0),MATCH(G$18,$E$2:$G$2,0)),"")</f>
        <v>230</v>
      </c>
      <c r="H21" s="8"/>
      <c r="I21" s="9"/>
      <c r="J21" s="9"/>
      <c r="K21" s="1"/>
    </row>
    <row r="22" spans="4:11" ht="17.25" x14ac:dyDescent="0.25">
      <c r="D22" s="8">
        <f t="array" ref="D22">IFERROR(INDEX($D$3:$D$14,SMALL(IF($F$3:$F$14="Дизайн",ROW($D$3:$D$14)-2),ROW(D6)-2)),"")</f>
        <v>6</v>
      </c>
      <c r="E22" s="9" t="str">
        <f>IFERROR(INDEX($E$3:$G$14,MATCH($D22,$D$3:$D$14,0),MATCH(E$18,$E$2:$G$2,0)),"")</f>
        <v xml:space="preserve"> Екатерина Дмитриевна</v>
      </c>
      <c r="F22" s="9" t="str">
        <f>IFERROR(INDEX($E$3:$G$14,MATCH($D22,$D$3:$D$14,0),MATCH(F$18,$E$2:$G$2,0)),"")</f>
        <v>Дизайн</v>
      </c>
      <c r="G22" s="9">
        <f>IFERROR(INDEX($E$3:$G$14,MATCH($D22,$D$3:$D$14,0),MATCH(G$18,$E$2:$G$2,0)),"")</f>
        <v>195</v>
      </c>
      <c r="H22" s="8"/>
      <c r="I22" s="9"/>
      <c r="J22" s="9"/>
      <c r="K22" s="1"/>
    </row>
    <row r="23" spans="4:11" ht="17.25" x14ac:dyDescent="0.25">
      <c r="D23" s="8" t="str">
        <f t="array" ref="D23">IFERROR(INDEX($D$3:$D$14,SMALL(IF($F$3:$F$14="Дизайн",ROW($D$3:$D$14)-2),ROW(D7)-2)),"")</f>
        <v/>
      </c>
      <c r="E23" s="9" t="str">
        <f>IFERROR(INDEX($E$3:$G$14,MATCH($D23,$D$3:$D$14,0),MATCH(E$18,$E$2:$G$2,0)),"")</f>
        <v/>
      </c>
      <c r="F23" s="9" t="str">
        <f>IFERROR(INDEX($E$3:$G$14,MATCH($D23,$D$3:$D$14,0),MATCH(F$18,$E$2:$G$2,0)),"")</f>
        <v/>
      </c>
      <c r="G23" s="9" t="str">
        <f>IFERROR(INDEX($E$3:$G$14,MATCH($D23,$D$3:$D$14,0),MATCH(G$18,$E$2:$G$2,0)),"")</f>
        <v/>
      </c>
      <c r="H23" s="8"/>
      <c r="I23" s="9"/>
      <c r="J23" s="9"/>
      <c r="K23" s="1"/>
    </row>
    <row r="24" spans="4:11" ht="17.25" x14ac:dyDescent="0.25">
      <c r="D24" s="8" t="str">
        <f t="array" ref="D24">IFERROR(INDEX($D$3:$D$14,SMALL(IF($F$3:$F$14="Дизайн",ROW($D$3:$D$14)-2),ROW(D8)-2)),"")</f>
        <v/>
      </c>
      <c r="E24" s="9" t="str">
        <f>IFERROR(INDEX($E$3:$G$14,MATCH($D24,$D$3:$D$14,0),MATCH(E$18,$E$2:$G$2,0)),"")</f>
        <v/>
      </c>
      <c r="F24" s="9" t="str">
        <f>IFERROR(INDEX($E$3:$G$14,MATCH($D24,$D$3:$D$14,0),MATCH(F$18,$E$2:$G$2,0)),"")</f>
        <v/>
      </c>
      <c r="G24" s="9" t="str">
        <f>IFERROR(INDEX($E$3:$G$14,MATCH($D24,$D$3:$D$14,0),MATCH(G$18,$E$2:$G$2,0)),"")</f>
        <v/>
      </c>
      <c r="H24" s="8"/>
      <c r="I24" s="9"/>
      <c r="J24" s="9"/>
      <c r="K24" s="1"/>
    </row>
    <row r="25" spans="4:11" ht="17.25" x14ac:dyDescent="0.25">
      <c r="D25" s="8" t="str">
        <f t="array" ref="D25">IFERROR(INDEX($D$3:$D$14,SMALL(IF($F$3:$F$14="Дизайн",ROW($D$3:$D$14)-2),ROW(D9)-2)),"")</f>
        <v/>
      </c>
      <c r="E25" s="9" t="str">
        <f>IFERROR(INDEX($E$3:$G$14,MATCH($D25,$D$3:$D$14,0),MATCH(E$18,$E$2:$G$2,0)),"")</f>
        <v/>
      </c>
      <c r="F25" s="9" t="str">
        <f>IFERROR(INDEX($E$3:$G$14,MATCH($D25,$D$3:$D$14,0),MATCH(F$18,$E$2:$G$2,0)),"")</f>
        <v/>
      </c>
      <c r="G25" s="9" t="str">
        <f>IFERROR(INDEX($E$3:$G$14,MATCH($D25,$D$3:$D$14,0),MATCH(G$18,$E$2:$G$2,0)),"")</f>
        <v/>
      </c>
      <c r="H25" s="8"/>
      <c r="I25" s="9"/>
      <c r="J25" s="9"/>
      <c r="K25" s="1"/>
    </row>
    <row r="26" spans="4:11" ht="17.25" x14ac:dyDescent="0.25">
      <c r="H26" s="8"/>
      <c r="I26" s="9"/>
      <c r="J26" s="9"/>
      <c r="K26" s="1"/>
    </row>
    <row r="30" spans="4:11" ht="20.25" x14ac:dyDescent="0.25">
      <c r="D30" s="14" t="s">
        <v>6</v>
      </c>
      <c r="E30" s="12"/>
      <c r="F30" s="12"/>
    </row>
    <row r="31" spans="4:11" ht="17.25" x14ac:dyDescent="0.25">
      <c r="D31" s="2" t="s">
        <v>0</v>
      </c>
      <c r="E31" s="2" t="s">
        <v>1</v>
      </c>
      <c r="F31" s="2" t="s">
        <v>2</v>
      </c>
    </row>
    <row r="32" spans="4:11" ht="17.25" x14ac:dyDescent="0.25">
      <c r="D32" s="3" t="str">
        <f>IFERROR(INDEX($D$3:$D$14,SMALL(IF($F$3:$F$14="Живопись",ROW($D$3:$D$14)-2),ROW(D3)-2)),"")</f>
        <v/>
      </c>
      <c r="E32" s="4" t="s">
        <v>5</v>
      </c>
      <c r="F32" s="4" t="s">
        <v>6</v>
      </c>
    </row>
    <row r="33" spans="4:6" ht="17.25" x14ac:dyDescent="0.25">
      <c r="D33" s="3">
        <v>3</v>
      </c>
      <c r="E33" s="4" t="s">
        <v>7</v>
      </c>
      <c r="F33" s="4" t="s">
        <v>6</v>
      </c>
    </row>
    <row r="34" spans="4:6" ht="17.25" x14ac:dyDescent="0.25">
      <c r="D34" s="3">
        <v>8</v>
      </c>
      <c r="E34" s="4" t="s">
        <v>12</v>
      </c>
      <c r="F34" s="4" t="s">
        <v>6</v>
      </c>
    </row>
    <row r="35" spans="4:6" ht="17.25" x14ac:dyDescent="0.25">
      <c r="D35" s="3">
        <v>9</v>
      </c>
      <c r="E35" s="4" t="s">
        <v>13</v>
      </c>
      <c r="F35" s="4" t="s">
        <v>6</v>
      </c>
    </row>
    <row r="36" spans="4:6" ht="17.25" x14ac:dyDescent="0.25">
      <c r="D36" s="3">
        <v>10</v>
      </c>
      <c r="E36" s="4" t="s">
        <v>14</v>
      </c>
      <c r="F36" s="4" t="s">
        <v>6</v>
      </c>
    </row>
    <row r="37" spans="4:6" ht="17.25" x14ac:dyDescent="0.25">
      <c r="D37" s="3">
        <v>11</v>
      </c>
      <c r="E37" s="4" t="s">
        <v>15</v>
      </c>
      <c r="F37" s="4" t="s">
        <v>6</v>
      </c>
    </row>
  </sheetData>
  <sortState caseSensitive="1" ref="D19:G25">
    <sortCondition ref="G19:G25"/>
  </sortState>
  <mergeCells count="4">
    <mergeCell ref="D30:F30"/>
    <mergeCell ref="D16:F16"/>
    <mergeCell ref="D17:F17"/>
    <mergeCell ref="H18:J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2015-08-04T05:14:51Z</dcterms:created>
  <dcterms:modified xsi:type="dcterms:W3CDTF">2015-08-04T08:32:59Z</dcterms:modified>
</cp:coreProperties>
</file>