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1310" tabRatio="654"/>
  </bookViews>
  <sheets>
    <sheet name="Расчет" sheetId="2" r:id="rId1"/>
  </sheets>
  <calcPr calcId="125725"/>
</workbook>
</file>

<file path=xl/calcChain.xml><?xml version="1.0" encoding="utf-8"?>
<calcChain xmlns="http://schemas.openxmlformats.org/spreadsheetml/2006/main">
  <c r="D17" i="2"/>
  <c r="D13"/>
  <c r="D14" s="1"/>
  <c r="E11"/>
  <c r="E13" s="1"/>
  <c r="F11" l="1"/>
  <c r="G11" l="1"/>
  <c r="F13"/>
  <c r="D12"/>
  <c r="D18" l="1"/>
  <c r="H11"/>
  <c r="G13"/>
  <c r="D16"/>
  <c r="E14"/>
  <c r="E12"/>
  <c r="E17" l="1"/>
  <c r="F18"/>
  <c r="E18"/>
  <c r="I11"/>
  <c r="H13"/>
  <c r="F14"/>
  <c r="F12"/>
  <c r="G18" l="1"/>
  <c r="F17"/>
  <c r="J11"/>
  <c r="I13"/>
  <c r="G14"/>
  <c r="G12"/>
  <c r="E16"/>
  <c r="H18" l="1"/>
  <c r="G17"/>
  <c r="K11"/>
  <c r="J13"/>
  <c r="H14"/>
  <c r="H12"/>
  <c r="F16"/>
  <c r="I18" l="1"/>
  <c r="H17"/>
  <c r="L11"/>
  <c r="K13"/>
  <c r="I14"/>
  <c r="I12"/>
  <c r="G16"/>
  <c r="J18" l="1"/>
  <c r="I17"/>
  <c r="M11"/>
  <c r="L13"/>
  <c r="J14"/>
  <c r="J12"/>
  <c r="H16"/>
  <c r="K18" l="1"/>
  <c r="J17"/>
  <c r="N11"/>
  <c r="M13"/>
  <c r="K14"/>
  <c r="K12"/>
  <c r="I16"/>
  <c r="L18" l="1"/>
  <c r="K17"/>
  <c r="O11"/>
  <c r="N13"/>
  <c r="L14"/>
  <c r="L12"/>
  <c r="J16"/>
  <c r="M18" l="1"/>
  <c r="L17"/>
  <c r="O13"/>
  <c r="P13" s="1"/>
  <c r="P11"/>
  <c r="M14"/>
  <c r="M12"/>
  <c r="K16"/>
  <c r="N18" l="1"/>
  <c r="M17"/>
  <c r="N14"/>
  <c r="N12"/>
  <c r="L16"/>
  <c r="O18" l="1"/>
  <c r="N17"/>
  <c r="O14"/>
  <c r="O17" s="1"/>
  <c r="O12"/>
  <c r="M16"/>
  <c r="P12" l="1"/>
  <c r="P18"/>
  <c r="N16"/>
  <c r="P14"/>
  <c r="P17" l="1"/>
  <c r="O16"/>
  <c r="P16" s="1"/>
</calcChain>
</file>

<file path=xl/sharedStrings.xml><?xml version="1.0" encoding="utf-8"?>
<sst xmlns="http://schemas.openxmlformats.org/spreadsheetml/2006/main" count="43" uniqueCount="25">
  <si>
    <t>Доходы</t>
  </si>
  <si>
    <t>Показатель</t>
  </si>
  <si>
    <t>Ед. изм.</t>
  </si>
  <si>
    <t>ИТОГО за 1-ый год</t>
  </si>
  <si>
    <t>месяц</t>
  </si>
  <si>
    <t>Вводные данные</t>
  </si>
  <si>
    <t>%</t>
  </si>
  <si>
    <t>руб.</t>
  </si>
  <si>
    <t>АБОНЕНТЫ</t>
  </si>
  <si>
    <t>аб.</t>
  </si>
  <si>
    <t>Количество заблокированных НИ</t>
  </si>
  <si>
    <t>Количество отключенных абонентов НИ</t>
  </si>
  <si>
    <t>руб./мес. без НДС</t>
  </si>
  <si>
    <t>мес.</t>
  </si>
  <si>
    <t>Кол-во сохраненных</t>
  </si>
  <si>
    <t xml:space="preserve">Количество отключившихся </t>
  </si>
  <si>
    <t xml:space="preserve">Среднее срок жизни </t>
  </si>
  <si>
    <t>ARPU сохраненных</t>
  </si>
  <si>
    <t>Кол-во заблокированных</t>
  </si>
  <si>
    <t>Количество сохраненных</t>
  </si>
  <si>
    <t>ДОХОДЫ</t>
  </si>
  <si>
    <t>Доходы отсохраненных</t>
  </si>
  <si>
    <t>ARPU заблокированных</t>
  </si>
  <si>
    <t>Доходы от заблокированных</t>
  </si>
  <si>
    <t>в зависимости от срока жизни (можно поставить любой, сейчас стоит 3), автоматически не должны учитываться доходы от заблокированных. Т.е. в ячейке G18 не должны учитываться доходы от D11, в G19 - доходы от D11 и D12 и так далее. Если срок жизни поставить 5, то в ячейке I18 не должны учитываться доходы от D11, в J18 - от D11 и D 12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</si>
</sst>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i/>
      <sz val="14"/>
      <name val="Tahoma"/>
      <family val="2"/>
      <charset val="204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sz val="11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i/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3E1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2" fillId="2" borderId="0" xfId="0" applyFont="1" applyFill="1" applyBorder="1" applyAlignment="1">
      <alignment horizontal="center" vertical="center" wrapText="1"/>
    </xf>
    <xf numFmtId="17" fontId="2" fillId="2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17" fontId="2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6" fillId="3" borderId="3" xfId="0" applyFont="1" applyFill="1" applyBorder="1" applyAlignment="1">
      <alignment horizontal="right" vertical="center"/>
    </xf>
    <xf numFmtId="0" fontId="5" fillId="3" borderId="0" xfId="0" applyFont="1" applyFill="1" applyBorder="1"/>
    <xf numFmtId="0" fontId="7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17" fontId="7" fillId="3" borderId="2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 vertical="center"/>
    </xf>
    <xf numFmtId="1" fontId="5" fillId="3" borderId="0" xfId="0" applyNumberFormat="1" applyFont="1" applyFill="1" applyBorder="1"/>
    <xf numFmtId="0" fontId="6" fillId="3" borderId="0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 wrapText="1"/>
    </xf>
    <xf numFmtId="0" fontId="6" fillId="3" borderId="0" xfId="0" applyFont="1" applyFill="1" applyBorder="1"/>
    <xf numFmtId="0" fontId="5" fillId="3" borderId="11" xfId="0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5" fillId="5" borderId="2" xfId="0" applyFont="1" applyFill="1" applyBorder="1"/>
    <xf numFmtId="0" fontId="6" fillId="5" borderId="3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zoomScale="70" zoomScaleNormal="70" workbookViewId="0">
      <selection activeCell="G39" sqref="G39"/>
    </sheetView>
  </sheetViews>
  <sheetFormatPr defaultRowHeight="15"/>
  <cols>
    <col min="1" max="1" width="41.42578125" style="22" customWidth="1"/>
    <col min="2" max="2" width="19.7109375" style="23" bestFit="1" customWidth="1"/>
    <col min="3" max="3" width="15.140625" style="15" customWidth="1"/>
    <col min="4" max="4" width="13.5703125" style="15" customWidth="1"/>
    <col min="5" max="6" width="14.42578125" style="15" bestFit="1" customWidth="1"/>
    <col min="7" max="15" width="16" style="15" bestFit="1" customWidth="1"/>
    <col min="16" max="16" width="24.5703125" style="25" bestFit="1" customWidth="1"/>
    <col min="17" max="16384" width="9.140625" style="15"/>
  </cols>
  <sheetData>
    <row r="1" spans="1:16" s="3" customFormat="1" ht="15" customHeight="1">
      <c r="A1" s="47" t="s">
        <v>1</v>
      </c>
      <c r="B1" s="47" t="s">
        <v>2</v>
      </c>
      <c r="C1" s="1">
        <v>0</v>
      </c>
      <c r="D1" s="1">
        <v>1</v>
      </c>
      <c r="E1" s="2">
        <v>2</v>
      </c>
      <c r="F1" s="1">
        <v>3</v>
      </c>
      <c r="G1" s="2">
        <v>4</v>
      </c>
      <c r="H1" s="1">
        <v>5</v>
      </c>
      <c r="I1" s="2">
        <v>6</v>
      </c>
      <c r="J1" s="1">
        <v>7</v>
      </c>
      <c r="K1" s="2">
        <v>8</v>
      </c>
      <c r="L1" s="1">
        <v>9</v>
      </c>
      <c r="M1" s="1">
        <v>10</v>
      </c>
      <c r="N1" s="2">
        <v>11</v>
      </c>
      <c r="O1" s="1">
        <v>12</v>
      </c>
      <c r="P1" s="48" t="s">
        <v>3</v>
      </c>
    </row>
    <row r="2" spans="1:16" s="6" customFormat="1" ht="14.25">
      <c r="A2" s="47"/>
      <c r="B2" s="47"/>
      <c r="C2" s="4"/>
      <c r="D2" s="5" t="s">
        <v>4</v>
      </c>
      <c r="E2" s="5" t="s">
        <v>4</v>
      </c>
      <c r="F2" s="5" t="s">
        <v>4</v>
      </c>
      <c r="G2" s="5" t="s">
        <v>4</v>
      </c>
      <c r="H2" s="5" t="s">
        <v>4</v>
      </c>
      <c r="I2" s="5" t="s">
        <v>4</v>
      </c>
      <c r="J2" s="5" t="s">
        <v>4</v>
      </c>
      <c r="K2" s="5" t="s">
        <v>4</v>
      </c>
      <c r="L2" s="5" t="s">
        <v>4</v>
      </c>
      <c r="M2" s="5" t="s">
        <v>4</v>
      </c>
      <c r="N2" s="5" t="s">
        <v>4</v>
      </c>
      <c r="O2" s="5" t="s">
        <v>4</v>
      </c>
      <c r="P2" s="48"/>
    </row>
    <row r="3" spans="1:16" s="6" customFormat="1" ht="18">
      <c r="A3" s="49" t="s">
        <v>5</v>
      </c>
      <c r="B3" s="49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6" ht="24" customHeight="1">
      <c r="A4" s="10" t="s">
        <v>14</v>
      </c>
      <c r="B4" s="11" t="s">
        <v>6</v>
      </c>
      <c r="C4" s="12">
        <v>0.3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</row>
    <row r="5" spans="1:16">
      <c r="A5" s="10" t="s">
        <v>15</v>
      </c>
      <c r="B5" s="11" t="s">
        <v>6</v>
      </c>
      <c r="C5" s="12">
        <v>0.9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</row>
    <row r="6" spans="1:16" ht="45.75" customHeight="1">
      <c r="A6" s="10" t="s">
        <v>16</v>
      </c>
      <c r="B6" s="11" t="s">
        <v>13</v>
      </c>
      <c r="C6" s="44">
        <v>3</v>
      </c>
      <c r="D6" s="52" t="s">
        <v>24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0"/>
      <c r="P6" s="51"/>
    </row>
    <row r="7" spans="1:16">
      <c r="A7" s="16" t="s">
        <v>22</v>
      </c>
      <c r="B7" s="17" t="s">
        <v>12</v>
      </c>
      <c r="C7" s="41">
        <v>30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s="20" customFormat="1" ht="33" customHeight="1">
      <c r="A8" s="16" t="s">
        <v>17</v>
      </c>
      <c r="B8" s="17" t="s">
        <v>12</v>
      </c>
      <c r="C8" s="41">
        <v>150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16" ht="18" customHeight="1"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6" s="6" customFormat="1" ht="20.100000000000001" customHeight="1">
      <c r="A10" s="49" t="s">
        <v>8</v>
      </c>
      <c r="B10" s="49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</row>
    <row r="11" spans="1:16" ht="25.5" customHeight="1">
      <c r="A11" s="26" t="s">
        <v>18</v>
      </c>
      <c r="B11" s="27" t="s">
        <v>9</v>
      </c>
      <c r="C11" s="28"/>
      <c r="D11" s="45">
        <v>50</v>
      </c>
      <c r="E11" s="45">
        <f>D11*1.05</f>
        <v>52.5</v>
      </c>
      <c r="F11" s="45">
        <f t="shared" ref="F11:M11" si="0">E11*1.05</f>
        <v>55.125</v>
      </c>
      <c r="G11" s="45">
        <f t="shared" si="0"/>
        <v>57.881250000000001</v>
      </c>
      <c r="H11" s="45">
        <f t="shared" si="0"/>
        <v>60.775312500000005</v>
      </c>
      <c r="I11" s="45">
        <f t="shared" si="0"/>
        <v>63.814078125000009</v>
      </c>
      <c r="J11" s="45">
        <f t="shared" si="0"/>
        <v>67.004782031250016</v>
      </c>
      <c r="K11" s="45">
        <f t="shared" si="0"/>
        <v>70.355021132812524</v>
      </c>
      <c r="L11" s="45">
        <f t="shared" si="0"/>
        <v>73.872772189453158</v>
      </c>
      <c r="M11" s="45">
        <f t="shared" si="0"/>
        <v>77.566410798925816</v>
      </c>
      <c r="N11" s="45">
        <f t="shared" ref="N11:O11" si="1">M11*1.1</f>
        <v>85.323051878818404</v>
      </c>
      <c r="O11" s="45">
        <f t="shared" si="1"/>
        <v>93.85535706670025</v>
      </c>
      <c r="P11" s="29">
        <f>SUM(D11:O11)</f>
        <v>808.07303572296019</v>
      </c>
    </row>
    <row r="12" spans="1:16" ht="26.25" customHeight="1">
      <c r="A12" s="30" t="s">
        <v>10</v>
      </c>
      <c r="B12" s="31" t="s">
        <v>9</v>
      </c>
      <c r="C12" s="28"/>
      <c r="D12" s="28">
        <f>D11</f>
        <v>50</v>
      </c>
      <c r="E12" s="28">
        <f t="shared" ref="E12:O12" si="2">E11+D12</f>
        <v>102.5</v>
      </c>
      <c r="F12" s="28">
        <f t="shared" si="2"/>
        <v>157.625</v>
      </c>
      <c r="G12" s="28">
        <f t="shared" si="2"/>
        <v>215.50624999999999</v>
      </c>
      <c r="H12" s="28">
        <f t="shared" si="2"/>
        <v>276.28156250000001</v>
      </c>
      <c r="I12" s="28">
        <f t="shared" si="2"/>
        <v>340.09564062499999</v>
      </c>
      <c r="J12" s="28">
        <f t="shared" si="2"/>
        <v>407.10042265624998</v>
      </c>
      <c r="K12" s="28">
        <f t="shared" si="2"/>
        <v>477.45544378906249</v>
      </c>
      <c r="L12" s="28">
        <f t="shared" si="2"/>
        <v>551.32821597851569</v>
      </c>
      <c r="M12" s="28">
        <f t="shared" si="2"/>
        <v>628.89462677744154</v>
      </c>
      <c r="N12" s="28">
        <f t="shared" si="2"/>
        <v>714.21767865625998</v>
      </c>
      <c r="O12" s="28">
        <f t="shared" si="2"/>
        <v>808.07303572296019</v>
      </c>
      <c r="P12" s="29">
        <f>O12</f>
        <v>808.07303572296019</v>
      </c>
    </row>
    <row r="13" spans="1:16">
      <c r="A13" s="42" t="s">
        <v>19</v>
      </c>
      <c r="B13" s="43" t="s">
        <v>9</v>
      </c>
      <c r="C13" s="28"/>
      <c r="D13" s="28">
        <f>D11*$C$4</f>
        <v>15</v>
      </c>
      <c r="E13" s="28">
        <f t="shared" ref="E13:O13" si="3">E11*$C$4</f>
        <v>15.75</v>
      </c>
      <c r="F13" s="28">
        <f t="shared" si="3"/>
        <v>16.537499999999998</v>
      </c>
      <c r="G13" s="28">
        <f t="shared" si="3"/>
        <v>17.364374999999999</v>
      </c>
      <c r="H13" s="28">
        <f t="shared" si="3"/>
        <v>18.232593749999999</v>
      </c>
      <c r="I13" s="28">
        <f t="shared" si="3"/>
        <v>19.144223437500003</v>
      </c>
      <c r="J13" s="28">
        <f t="shared" si="3"/>
        <v>20.101434609375005</v>
      </c>
      <c r="K13" s="28">
        <f t="shared" si="3"/>
        <v>21.106506339843758</v>
      </c>
      <c r="L13" s="28">
        <f t="shared" si="3"/>
        <v>22.161831656835947</v>
      </c>
      <c r="M13" s="28">
        <f t="shared" si="3"/>
        <v>23.269923239677745</v>
      </c>
      <c r="N13" s="28">
        <f t="shared" si="3"/>
        <v>25.596915563645521</v>
      </c>
      <c r="O13" s="28">
        <f t="shared" si="3"/>
        <v>28.156607120010076</v>
      </c>
      <c r="P13" s="29">
        <f>SUM(D13:O13)</f>
        <v>242.42191071688805</v>
      </c>
    </row>
    <row r="14" spans="1:16" ht="45" customHeight="1">
      <c r="A14" s="30" t="s">
        <v>11</v>
      </c>
      <c r="B14" s="32" t="s">
        <v>9</v>
      </c>
      <c r="C14" s="28"/>
      <c r="D14" s="28">
        <f>D13</f>
        <v>15</v>
      </c>
      <c r="E14" s="28">
        <f>D14+E13</f>
        <v>30.75</v>
      </c>
      <c r="F14" s="28">
        <f t="shared" ref="F14:O14" si="4">E14+F13</f>
        <v>47.287499999999994</v>
      </c>
      <c r="G14" s="28">
        <f t="shared" si="4"/>
        <v>64.65187499999999</v>
      </c>
      <c r="H14" s="28">
        <f t="shared" si="4"/>
        <v>82.884468749999996</v>
      </c>
      <c r="I14" s="28">
        <f t="shared" si="4"/>
        <v>102.0286921875</v>
      </c>
      <c r="J14" s="28">
        <f t="shared" si="4"/>
        <v>122.130126796875</v>
      </c>
      <c r="K14" s="28">
        <f t="shared" si="4"/>
        <v>143.23663313671875</v>
      </c>
      <c r="L14" s="28">
        <f t="shared" si="4"/>
        <v>165.39846479355469</v>
      </c>
      <c r="M14" s="28">
        <f t="shared" si="4"/>
        <v>188.66838803323245</v>
      </c>
      <c r="N14" s="28">
        <f t="shared" si="4"/>
        <v>214.26530359687797</v>
      </c>
      <c r="O14" s="28">
        <f t="shared" si="4"/>
        <v>242.42191071688805</v>
      </c>
      <c r="P14" s="29">
        <f>O14</f>
        <v>242.42191071688805</v>
      </c>
    </row>
    <row r="15" spans="1:16" ht="18">
      <c r="A15" s="46" t="s">
        <v>20</v>
      </c>
      <c r="B15" s="46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</row>
    <row r="16" spans="1:16" ht="23.25" customHeight="1">
      <c r="A16" s="35" t="s">
        <v>0</v>
      </c>
      <c r="B16" s="36" t="s">
        <v>7</v>
      </c>
      <c r="C16" s="28"/>
      <c r="D16" s="29">
        <f t="shared" ref="D16:O16" si="5">SUM(D17:D18)</f>
        <v>1875</v>
      </c>
      <c r="E16" s="29">
        <f t="shared" si="5"/>
        <v>5718.75</v>
      </c>
      <c r="F16" s="29">
        <f t="shared" si="5"/>
        <v>9754.6875</v>
      </c>
      <c r="G16" s="29">
        <f t="shared" si="5"/>
        <v>13992.421874999998</v>
      </c>
      <c r="H16" s="29">
        <f t="shared" si="5"/>
        <v>18442.04296875</v>
      </c>
      <c r="I16" s="29">
        <f t="shared" si="5"/>
        <v>23114.145117187498</v>
      </c>
      <c r="J16" s="29">
        <f t="shared" si="5"/>
        <v>28019.852373046873</v>
      </c>
      <c r="K16" s="29">
        <f t="shared" si="5"/>
        <v>33170.844991699218</v>
      </c>
      <c r="L16" s="29">
        <f t="shared" si="5"/>
        <v>38579.387241284181</v>
      </c>
      <c r="M16" s="29">
        <f t="shared" si="5"/>
        <v>44258.356603348395</v>
      </c>
      <c r="N16" s="29">
        <f t="shared" si="5"/>
        <v>50366.711453763804</v>
      </c>
      <c r="O16" s="29">
        <f t="shared" si="5"/>
        <v>57085.901789220756</v>
      </c>
      <c r="P16" s="37">
        <f>SUM(D16:O16)</f>
        <v>324378.10191330075</v>
      </c>
    </row>
    <row r="17" spans="1:16" s="39" customFormat="1">
      <c r="A17" s="38" t="s">
        <v>21</v>
      </c>
      <c r="B17" s="36" t="s">
        <v>7</v>
      </c>
      <c r="C17" s="29"/>
      <c r="D17" s="28">
        <f>D14/2*$C$8</f>
        <v>1125</v>
      </c>
      <c r="E17" s="28">
        <f>(D14+E14)/2*$C$8</f>
        <v>3431.25</v>
      </c>
      <c r="F17" s="28">
        <f t="shared" ref="F17:O17" si="6">(E14+F14)/2*$C$8</f>
        <v>5852.8125</v>
      </c>
      <c r="G17" s="28">
        <f t="shared" si="6"/>
        <v>8395.4531249999982</v>
      </c>
      <c r="H17" s="28">
        <f t="shared" si="6"/>
        <v>11065.225781249999</v>
      </c>
      <c r="I17" s="28">
        <f t="shared" si="6"/>
        <v>13868.487070312498</v>
      </c>
      <c r="J17" s="28">
        <f t="shared" si="6"/>
        <v>16811.911423828125</v>
      </c>
      <c r="K17" s="28">
        <f t="shared" si="6"/>
        <v>19902.506995019532</v>
      </c>
      <c r="L17" s="28">
        <f t="shared" si="6"/>
        <v>23147.632344770507</v>
      </c>
      <c r="M17" s="28">
        <f t="shared" si="6"/>
        <v>26555.013962009034</v>
      </c>
      <c r="N17" s="28">
        <f t="shared" si="6"/>
        <v>30220.02687225828</v>
      </c>
      <c r="O17" s="28">
        <f t="shared" si="6"/>
        <v>34251.541073532455</v>
      </c>
      <c r="P17" s="37">
        <f>SUM(D17:O17)</f>
        <v>194626.86114798041</v>
      </c>
    </row>
    <row r="18" spans="1:16">
      <c r="A18" s="21" t="s">
        <v>23</v>
      </c>
      <c r="B18" s="40" t="s">
        <v>7</v>
      </c>
      <c r="C18" s="28"/>
      <c r="D18" s="28">
        <f>D12/2*$C$7</f>
        <v>750</v>
      </c>
      <c r="E18" s="28">
        <f>(D12+E12)/2*$C$7</f>
        <v>2287.5</v>
      </c>
      <c r="F18" s="28">
        <f t="shared" ref="F18:O18" si="7">(E12+F12)/2*$C$7</f>
        <v>3901.875</v>
      </c>
      <c r="G18" s="28">
        <f t="shared" si="7"/>
        <v>5596.96875</v>
      </c>
      <c r="H18" s="28">
        <f t="shared" si="7"/>
        <v>7376.8171874999998</v>
      </c>
      <c r="I18" s="28">
        <f t="shared" si="7"/>
        <v>9245.6580468749999</v>
      </c>
      <c r="J18" s="28">
        <f t="shared" si="7"/>
        <v>11207.94094921875</v>
      </c>
      <c r="K18" s="28">
        <f t="shared" si="7"/>
        <v>13268.337996679686</v>
      </c>
      <c r="L18" s="28">
        <f t="shared" si="7"/>
        <v>15431.754896513674</v>
      </c>
      <c r="M18" s="28">
        <f t="shared" si="7"/>
        <v>17703.342641339357</v>
      </c>
      <c r="N18" s="28">
        <f t="shared" si="7"/>
        <v>20146.684581505524</v>
      </c>
      <c r="O18" s="28">
        <f t="shared" si="7"/>
        <v>22834.360715688301</v>
      </c>
      <c r="P18" s="37">
        <f t="shared" ref="P18" si="8">SUM(D18:O18)</f>
        <v>129751.24076532028</v>
      </c>
    </row>
  </sheetData>
  <mergeCells count="7">
    <mergeCell ref="A1:A2"/>
    <mergeCell ref="B1:B2"/>
    <mergeCell ref="P1:P2"/>
    <mergeCell ref="A3:B3"/>
    <mergeCell ref="A10:B10"/>
    <mergeCell ref="A15:B15"/>
    <mergeCell ref="D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Company>CNT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TShukshentseva</dc:creator>
  <cp:lastModifiedBy>VZhadnov</cp:lastModifiedBy>
  <dcterms:created xsi:type="dcterms:W3CDTF">2015-08-03T09:25:29Z</dcterms:created>
  <dcterms:modified xsi:type="dcterms:W3CDTF">2015-08-10T06:35:28Z</dcterms:modified>
</cp:coreProperties>
</file>