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0" windowWidth="22995" windowHeight="10560"/>
  </bookViews>
  <sheets>
    <sheet name="Лист1" sheetId="1" r:id="rId1"/>
  </sheets>
  <definedNames>
    <definedName name="_xlnm._FilterDatabase" localSheetId="0" hidden="1">Лист1!$C$9:$F$55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F9" i="1" l="1"/>
  <c r="E9" i="1"/>
  <c r="D9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N55" i="1" l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P18" i="1" s="1"/>
  <c r="M18" i="1"/>
  <c r="N17" i="1"/>
  <c r="M17" i="1"/>
  <c r="N16" i="1"/>
  <c r="P16" i="1" s="1"/>
  <c r="M16" i="1"/>
  <c r="N15" i="1"/>
  <c r="P15" i="1" s="1"/>
  <c r="M15" i="1"/>
  <c r="N14" i="1"/>
  <c r="M14" i="1"/>
  <c r="N13" i="1"/>
  <c r="M13" i="1"/>
  <c r="N12" i="1"/>
  <c r="M12" i="1"/>
  <c r="N11" i="1"/>
  <c r="P11" i="1" s="1"/>
  <c r="M11" i="1"/>
  <c r="N10" i="1"/>
  <c r="P10" i="1" s="1"/>
  <c r="M10" i="1"/>
  <c r="N9" i="1"/>
  <c r="M9" i="1"/>
  <c r="N56" i="1" l="1"/>
  <c r="P9" i="1"/>
  <c r="P56" i="1" s="1"/>
</calcChain>
</file>

<file path=xl/sharedStrings.xml><?xml version="1.0" encoding="utf-8"?>
<sst xmlns="http://schemas.openxmlformats.org/spreadsheetml/2006/main" count="262" uniqueCount="71">
  <si>
    <t>ДНЕВНОЙ ЗАБОРНЫЙ ЛИСТ  №</t>
  </si>
  <si>
    <t>29   Июля</t>
  </si>
  <si>
    <t>на отпуск готовых изделий из цеха в магазин "Кулинария"</t>
  </si>
  <si>
    <t>Оценка качества выпущенной продукции</t>
  </si>
  <si>
    <t>Директор _________________                  Бухгалтер _________________________</t>
  </si>
  <si>
    <t>Доброкачественность</t>
  </si>
  <si>
    <t>Правильность кулинароной обработки</t>
  </si>
  <si>
    <t>Санитарное состояние ухни</t>
  </si>
  <si>
    <t>ед.из.</t>
  </si>
  <si>
    <t>Цена, руб</t>
  </si>
  <si>
    <t>час</t>
  </si>
  <si>
    <t xml:space="preserve">Итого за </t>
  </si>
  <si>
    <t>день</t>
  </si>
  <si>
    <t>№ п/п</t>
  </si>
  <si>
    <t>Возврат</t>
  </si>
  <si>
    <t>Кол-во</t>
  </si>
  <si>
    <t>Сумма</t>
  </si>
  <si>
    <t>М кальмар</t>
  </si>
  <si>
    <t>хор</t>
  </si>
  <si>
    <t>М соя</t>
  </si>
  <si>
    <t>Фунчеза</t>
  </si>
  <si>
    <t>Хе сельдь</t>
  </si>
  <si>
    <t>Нежность</t>
  </si>
  <si>
    <t>Айсберг</t>
  </si>
  <si>
    <t>Кап остр</t>
  </si>
  <si>
    <t>Витаминный</t>
  </si>
  <si>
    <t>Оливье</t>
  </si>
  <si>
    <t>Папоротник остр</t>
  </si>
  <si>
    <t>Шуба</t>
  </si>
  <si>
    <t>Камбала</t>
  </si>
  <si>
    <t>Блины</t>
  </si>
  <si>
    <t>Фунчеза с мяс</t>
  </si>
  <si>
    <t>Рулада</t>
  </si>
  <si>
    <t>Перец фарш</t>
  </si>
  <si>
    <t>Печень жар</t>
  </si>
  <si>
    <t>Кальмар остр</t>
  </si>
  <si>
    <t xml:space="preserve">Котлеты </t>
  </si>
  <si>
    <t>Сырники</t>
  </si>
  <si>
    <t>Пирожки лив</t>
  </si>
  <si>
    <t>Пирожки карт</t>
  </si>
  <si>
    <t>Пирожки кап</t>
  </si>
  <si>
    <t>Пирожки яйцо</t>
  </si>
  <si>
    <t>Беляши</t>
  </si>
  <si>
    <t>Чебуреки</t>
  </si>
  <si>
    <t>Кулебяка</t>
  </si>
  <si>
    <t>Гамбургеры</t>
  </si>
  <si>
    <t>Хот Доги</t>
  </si>
  <si>
    <t>Сосиски в т</t>
  </si>
  <si>
    <t>Котлеты в т</t>
  </si>
  <si>
    <t>Пицца</t>
  </si>
  <si>
    <t>Булочки сах</t>
  </si>
  <si>
    <t>Булочки пов</t>
  </si>
  <si>
    <t>Булочки сгущ</t>
  </si>
  <si>
    <t>Булочки сыр изюм</t>
  </si>
  <si>
    <t>Булочки лимон</t>
  </si>
  <si>
    <t>Рулеты</t>
  </si>
  <si>
    <t>Бисквит с ананас</t>
  </si>
  <si>
    <t>Слойка</t>
  </si>
  <si>
    <t>Рогалики</t>
  </si>
  <si>
    <t>Хворост</t>
  </si>
  <si>
    <t>Трубочки</t>
  </si>
  <si>
    <t>Эклеры</t>
  </si>
  <si>
    <t xml:space="preserve">Наименование </t>
  </si>
  <si>
    <t>вес</t>
  </si>
  <si>
    <t>цена</t>
  </si>
  <si>
    <t>Пирожки печ лив</t>
  </si>
  <si>
    <t>Пирожки печ яйцо</t>
  </si>
  <si>
    <t>Пирожки печ кап</t>
  </si>
  <si>
    <t>кг</t>
  </si>
  <si>
    <t>шт</t>
  </si>
  <si>
    <t>Прайс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</si>
</sst>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4" fontId="1" fillId="0" borderId="3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3" xfId="0" applyBorder="1"/>
    <xf numFmtId="0" fontId="0" fillId="0" borderId="9" xfId="0" applyBorder="1"/>
    <xf numFmtId="0" fontId="1" fillId="0" borderId="9" xfId="0" applyFont="1" applyBorder="1"/>
    <xf numFmtId="0" fontId="1" fillId="0" borderId="10" xfId="0" applyFont="1" applyBorder="1"/>
    <xf numFmtId="2" fontId="1" fillId="0" borderId="3" xfId="0" applyNumberFormat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Font="1" applyFill="1" applyBorder="1"/>
    <xf numFmtId="0" fontId="1" fillId="0" borderId="3" xfId="0" applyNumberFormat="1" applyFont="1" applyBorder="1"/>
    <xf numFmtId="4" fontId="1" fillId="0" borderId="3" xfId="0" applyNumberFormat="1" applyFont="1" applyBorder="1"/>
    <xf numFmtId="0" fontId="1" fillId="0" borderId="4" xfId="0" applyNumberFormat="1" applyFont="1" applyBorder="1"/>
    <xf numFmtId="4" fontId="1" fillId="0" borderId="4" xfId="0" applyNumberFormat="1" applyFont="1" applyBorder="1"/>
    <xf numFmtId="0" fontId="0" fillId="0" borderId="3" xfId="0" applyFill="1" applyBorder="1"/>
    <xf numFmtId="0" fontId="3" fillId="0" borderId="3" xfId="0" applyFont="1" applyBorder="1"/>
    <xf numFmtId="0" fontId="1" fillId="0" borderId="3" xfId="0" applyFont="1" applyFill="1" applyBorder="1"/>
    <xf numFmtId="0" fontId="4" fillId="0" borderId="3" xfId="0" applyFont="1" applyFill="1" applyBorder="1"/>
    <xf numFmtId="0" fontId="5" fillId="0" borderId="4" xfId="0" applyNumberFormat="1" applyFont="1" applyFill="1" applyBorder="1"/>
    <xf numFmtId="4" fontId="3" fillId="0" borderId="4" xfId="0" applyNumberFormat="1" applyFont="1" applyFill="1" applyBorder="1"/>
    <xf numFmtId="0" fontId="6" fillId="2" borderId="3" xfId="0" applyFont="1" applyFill="1" applyBorder="1"/>
    <xf numFmtId="0" fontId="7" fillId="3" borderId="0" xfId="0" applyFont="1" applyFill="1" applyAlignment="1">
      <alignment horizontal="center" vertical="center"/>
    </xf>
    <xf numFmtId="19" fontId="1" fillId="0" borderId="7" xfId="0" applyNumberFormat="1" applyFont="1" applyBorder="1"/>
    <xf numFmtId="19" fontId="1" fillId="0" borderId="0" xfId="0" applyNumberFormat="1" applyFont="1" applyBorder="1"/>
    <xf numFmtId="19" fontId="1" fillId="0" borderId="10" xfId="0" applyNumberFormat="1" applyFont="1" applyBorder="1"/>
    <xf numFmtId="0" fontId="1" fillId="0" borderId="7" xfId="0" applyNumberFormat="1" applyFont="1" applyBorder="1"/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16" fontId="1" fillId="0" borderId="0" xfId="0" applyNumberFormat="1" applyFont="1" applyBorder="1" applyAlignment="1"/>
    <xf numFmtId="0" fontId="1" fillId="0" borderId="0" xfId="0" applyFont="1" applyBorder="1" applyAlignment="1"/>
    <xf numFmtId="44" fontId="1" fillId="0" borderId="2" xfId="0" applyNumberFormat="1" applyFont="1" applyBorder="1" applyAlignment="1"/>
    <xf numFmtId="44" fontId="1" fillId="0" borderId="4" xfId="0" applyNumberFormat="1" applyFont="1" applyBorder="1" applyAlignment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9525</xdr:colOff>
          <xdr:row>7</xdr:row>
          <xdr:rowOff>38100</xdr:rowOff>
        </xdr:to>
        <xdr:sp macro="" textlink="">
          <xdr:nvSpPr>
            <xdr:cNvPr id="1036" name="Продукия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28575</xdr:rowOff>
        </xdr:from>
        <xdr:to>
          <xdr:col>3</xdr:col>
          <xdr:colOff>495300</xdr:colOff>
          <xdr:row>6</xdr:row>
          <xdr:rowOff>171450</xdr:rowOff>
        </xdr:to>
        <xdr:sp macro="" textlink="">
          <xdr:nvSpPr>
            <xdr:cNvPr id="1037" name="CommandButton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56"/>
  <sheetViews>
    <sheetView tabSelected="1" zoomScaleNormal="100" workbookViewId="0">
      <selection activeCell="C1" sqref="C1"/>
    </sheetView>
  </sheetViews>
  <sheetFormatPr defaultRowHeight="15" x14ac:dyDescent="0.25"/>
  <cols>
    <col min="1" max="1" width="3.5703125" customWidth="1"/>
    <col min="2" max="2" width="0" hidden="1" customWidth="1"/>
    <col min="3" max="3" width="21.5703125" customWidth="1"/>
    <col min="4" max="4" width="7.7109375" customWidth="1"/>
    <col min="5" max="5" width="7" customWidth="1"/>
    <col min="6" max="6" width="12.7109375" customWidth="1"/>
    <col min="7" max="7" width="7" customWidth="1"/>
    <col min="8" max="8" width="6.5703125" customWidth="1"/>
    <col min="9" max="9" width="7.5703125" customWidth="1"/>
    <col min="10" max="10" width="7" customWidth="1"/>
    <col min="11" max="11" width="7.7109375" customWidth="1"/>
    <col min="12" max="12" width="0.28515625" customWidth="1"/>
    <col min="13" max="13" width="7.85546875" customWidth="1"/>
    <col min="14" max="14" width="8.140625" customWidth="1"/>
    <col min="15" max="15" width="5.5703125" customWidth="1"/>
    <col min="16" max="16" width="9.28515625" customWidth="1"/>
    <col min="17" max="17" width="10.140625" customWidth="1"/>
    <col min="18" max="18" width="12.7109375" customWidth="1"/>
    <col min="19" max="19" width="11.7109375" customWidth="1"/>
    <col min="22" max="22" width="23" customWidth="1"/>
  </cols>
  <sheetData>
    <row r="1" spans="1:25" x14ac:dyDescent="0.25">
      <c r="A1" s="1"/>
      <c r="B1" s="2"/>
      <c r="C1" s="2"/>
      <c r="D1" s="2"/>
      <c r="E1" s="2" t="s">
        <v>0</v>
      </c>
      <c r="F1" s="2"/>
      <c r="G1" s="2"/>
      <c r="H1" s="2"/>
      <c r="I1" s="2"/>
      <c r="J1" s="40" t="s">
        <v>1</v>
      </c>
      <c r="K1" s="40"/>
      <c r="L1" s="2"/>
      <c r="M1" s="2"/>
      <c r="N1" s="2"/>
      <c r="O1" s="2"/>
      <c r="P1" s="2"/>
      <c r="R1" s="3"/>
      <c r="S1" s="4"/>
    </row>
    <row r="2" spans="1:2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3"/>
      <c r="S2" s="4"/>
    </row>
    <row r="3" spans="1:25" x14ac:dyDescent="0.25">
      <c r="A3" s="1" t="s">
        <v>27</v>
      </c>
      <c r="B3" s="2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41" t="s">
        <v>3</v>
      </c>
      <c r="O3" s="41"/>
      <c r="P3" s="41"/>
      <c r="Q3" s="41"/>
      <c r="R3" s="41"/>
      <c r="S3" s="4"/>
    </row>
    <row r="4" spans="1:25" ht="18.75" x14ac:dyDescent="0.25">
      <c r="A4" s="1"/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 s="3"/>
      <c r="S4" s="4"/>
      <c r="V4" s="32" t="s">
        <v>70</v>
      </c>
    </row>
    <row r="5" spans="1:25" x14ac:dyDescent="0.25">
      <c r="A5" s="1"/>
      <c r="B5" s="34"/>
      <c r="C5" s="2"/>
      <c r="D5" s="2"/>
      <c r="E5" s="2"/>
      <c r="F5" s="2"/>
      <c r="G5" s="2"/>
      <c r="H5" s="2"/>
      <c r="I5" s="2"/>
      <c r="J5" s="2"/>
      <c r="K5" s="2"/>
      <c r="L5" s="5"/>
      <c r="M5" s="5"/>
      <c r="N5" s="5"/>
      <c r="O5" s="2"/>
      <c r="P5" s="2"/>
      <c r="R5" s="6"/>
      <c r="S5" s="4"/>
      <c r="V5" s="31" t="s">
        <v>62</v>
      </c>
      <c r="W5" s="31" t="s">
        <v>63</v>
      </c>
      <c r="X5" s="31" t="s">
        <v>64</v>
      </c>
      <c r="Y5" s="31"/>
    </row>
    <row r="6" spans="1:25" x14ac:dyDescent="0.25">
      <c r="A6" s="7"/>
      <c r="B6" s="8"/>
      <c r="C6" s="8"/>
      <c r="D6" s="8"/>
      <c r="E6" s="8"/>
      <c r="F6" s="8"/>
      <c r="G6" s="8">
        <v>11</v>
      </c>
      <c r="H6" s="8">
        <v>12</v>
      </c>
      <c r="I6" s="8">
        <v>13</v>
      </c>
      <c r="J6" s="8">
        <v>15</v>
      </c>
      <c r="K6" s="8">
        <v>16</v>
      </c>
      <c r="L6" s="9"/>
      <c r="M6" s="8"/>
      <c r="N6" s="7"/>
      <c r="O6" s="42"/>
      <c r="P6" s="43"/>
      <c r="Q6" s="44" t="s">
        <v>5</v>
      </c>
      <c r="R6" s="47" t="s">
        <v>6</v>
      </c>
      <c r="S6" s="37" t="s">
        <v>7</v>
      </c>
      <c r="V6" s="13" t="s">
        <v>17</v>
      </c>
      <c r="W6" s="13">
        <v>1</v>
      </c>
      <c r="X6" s="21">
        <v>280</v>
      </c>
      <c r="Y6" s="13" t="s">
        <v>69</v>
      </c>
    </row>
    <row r="7" spans="1:25" x14ac:dyDescent="0.25">
      <c r="A7" s="7"/>
      <c r="B7" s="8"/>
      <c r="C7" s="8"/>
      <c r="D7" s="8"/>
      <c r="E7" s="8" t="s">
        <v>8</v>
      </c>
      <c r="F7" s="8" t="s">
        <v>9</v>
      </c>
      <c r="G7" s="8" t="s">
        <v>10</v>
      </c>
      <c r="H7" s="8" t="s">
        <v>10</v>
      </c>
      <c r="I7" s="8" t="s">
        <v>10</v>
      </c>
      <c r="J7" s="8" t="s">
        <v>10</v>
      </c>
      <c r="K7" s="8" t="s">
        <v>10</v>
      </c>
      <c r="L7" s="9"/>
      <c r="M7" s="8" t="s">
        <v>11</v>
      </c>
      <c r="N7" s="7" t="s">
        <v>12</v>
      </c>
      <c r="O7" s="10"/>
      <c r="P7" s="10"/>
      <c r="Q7" s="45"/>
      <c r="R7" s="48"/>
      <c r="S7" s="38"/>
      <c r="V7" s="13" t="s">
        <v>19</v>
      </c>
      <c r="W7" s="13">
        <v>1</v>
      </c>
      <c r="X7" s="21">
        <v>200</v>
      </c>
      <c r="Y7" s="13" t="s">
        <v>68</v>
      </c>
    </row>
    <row r="8" spans="1:25" x14ac:dyDescent="0.25">
      <c r="A8" s="11" t="s">
        <v>13</v>
      </c>
      <c r="B8" s="12"/>
      <c r="C8" s="13"/>
      <c r="D8" s="14"/>
      <c r="E8" s="15"/>
      <c r="F8" s="15"/>
      <c r="G8" s="15"/>
      <c r="H8" s="15"/>
      <c r="I8" s="15"/>
      <c r="J8" s="15"/>
      <c r="K8" s="15"/>
      <c r="L8" s="8" t="s">
        <v>14</v>
      </c>
      <c r="M8" s="8" t="s">
        <v>15</v>
      </c>
      <c r="N8" s="7" t="s">
        <v>16</v>
      </c>
      <c r="O8" s="10"/>
      <c r="P8" s="10"/>
      <c r="Q8" s="46"/>
      <c r="R8" s="49"/>
      <c r="S8" s="39"/>
      <c r="V8" s="13" t="s">
        <v>20</v>
      </c>
      <c r="W8" s="13">
        <v>1</v>
      </c>
      <c r="X8" s="21">
        <v>200</v>
      </c>
      <c r="Y8" s="13" t="s">
        <v>68</v>
      </c>
    </row>
    <row r="9" spans="1:25" x14ac:dyDescent="0.25">
      <c r="A9" s="36">
        <v>1</v>
      </c>
      <c r="B9" s="35"/>
      <c r="C9" s="13" t="s">
        <v>28</v>
      </c>
      <c r="D9" s="14">
        <f>VLOOKUP(C9:C103,V6:X103,2,0)</f>
        <v>1</v>
      </c>
      <c r="E9" s="15" t="str">
        <f>VLOOKUP(C9:C90,$V$6:$Y$90,4,0)</f>
        <v>кг</v>
      </c>
      <c r="F9" s="14">
        <f>VLOOKUP(C9:C90,$V$6:$X$90,3,0)</f>
        <v>270</v>
      </c>
      <c r="G9" s="15"/>
      <c r="H9" s="15"/>
      <c r="I9" s="15"/>
      <c r="J9" s="15"/>
      <c r="K9" s="15"/>
      <c r="L9" s="8"/>
      <c r="M9" s="8">
        <f t="shared" ref="M9:M55" si="0">G9+J9+K9+H9</f>
        <v>0</v>
      </c>
      <c r="N9" s="7">
        <f t="shared" ref="N9:N55" si="1">(K9+J9+I9+H9+G9)*F9</f>
        <v>0</v>
      </c>
      <c r="O9" s="15">
        <v>2.2000000000000002</v>
      </c>
      <c r="P9" s="17">
        <f t="shared" ref="P9:P18" si="2">O9*F9-N9</f>
        <v>594</v>
      </c>
      <c r="Q9" s="18" t="s">
        <v>18</v>
      </c>
      <c r="R9" s="19" t="s">
        <v>18</v>
      </c>
      <c r="S9" s="20" t="s">
        <v>18</v>
      </c>
      <c r="V9" s="13" t="s">
        <v>21</v>
      </c>
      <c r="W9" s="13">
        <v>1</v>
      </c>
      <c r="X9" s="21">
        <v>280</v>
      </c>
      <c r="Y9" s="13" t="s">
        <v>68</v>
      </c>
    </row>
    <row r="10" spans="1:25" x14ac:dyDescent="0.25">
      <c r="A10" s="11">
        <v>2</v>
      </c>
      <c r="B10" s="35">
        <v>0</v>
      </c>
      <c r="D10" s="14" t="e">
        <f>VLOOKUP(C10:C104,V7:X104,2,0)</f>
        <v>#N/A</v>
      </c>
      <c r="E10" s="15" t="e">
        <f>VLOOKUP(C10:C91,$V$6:$Y$90,4,0)</f>
        <v>#N/A</v>
      </c>
      <c r="F10" s="14" t="e">
        <f>VLOOKUP(C10:C91,$V$6:$X$90,3,0)</f>
        <v>#N/A</v>
      </c>
      <c r="G10" s="15"/>
      <c r="H10" s="15"/>
      <c r="I10" s="15"/>
      <c r="J10" s="15"/>
      <c r="K10" s="15"/>
      <c r="L10" s="8"/>
      <c r="M10" s="8">
        <f t="shared" si="0"/>
        <v>0</v>
      </c>
      <c r="N10" s="7" t="e">
        <f t="shared" si="1"/>
        <v>#N/A</v>
      </c>
      <c r="O10" s="15">
        <v>3.2</v>
      </c>
      <c r="P10" s="17" t="e">
        <f t="shared" si="2"/>
        <v>#N/A</v>
      </c>
      <c r="Q10" s="18" t="s">
        <v>18</v>
      </c>
      <c r="R10" s="19" t="s">
        <v>18</v>
      </c>
      <c r="S10" s="20" t="s">
        <v>18</v>
      </c>
      <c r="V10" s="13" t="s">
        <v>22</v>
      </c>
      <c r="W10" s="13">
        <v>1</v>
      </c>
      <c r="X10" s="21">
        <v>280</v>
      </c>
      <c r="Y10" s="13" t="s">
        <v>68</v>
      </c>
    </row>
    <row r="11" spans="1:25" x14ac:dyDescent="0.25">
      <c r="A11" s="11">
        <v>3</v>
      </c>
      <c r="B11" s="16"/>
      <c r="C11" s="13"/>
      <c r="D11" s="14" t="e">
        <f t="shared" ref="D11:D55" si="3">VLOOKUP(C11:C57,V8:X54,2,0)</f>
        <v>#N/A</v>
      </c>
      <c r="E11" s="15" t="e">
        <f>VLOOKUP(C11:C57,$V$6:$Y$52,4,0)</f>
        <v>#N/A</v>
      </c>
      <c r="F11" s="14" t="e">
        <f>VLOOKUP(C11:C57,$V$6:$X$52,3,0)</f>
        <v>#N/A</v>
      </c>
      <c r="G11" s="15"/>
      <c r="H11" s="15"/>
      <c r="I11" s="15"/>
      <c r="J11" s="15"/>
      <c r="K11" s="15"/>
      <c r="L11" s="8"/>
      <c r="M11" s="8">
        <f t="shared" si="0"/>
        <v>0</v>
      </c>
      <c r="N11" s="7" t="e">
        <f t="shared" si="1"/>
        <v>#N/A</v>
      </c>
      <c r="O11" s="15">
        <v>2</v>
      </c>
      <c r="P11" s="17" t="e">
        <f t="shared" si="2"/>
        <v>#N/A</v>
      </c>
      <c r="Q11" s="18" t="s">
        <v>18</v>
      </c>
      <c r="R11" s="19" t="s">
        <v>18</v>
      </c>
      <c r="S11" s="20" t="s">
        <v>18</v>
      </c>
      <c r="V11" s="13" t="s">
        <v>23</v>
      </c>
      <c r="W11" s="13">
        <v>1</v>
      </c>
      <c r="X11" s="21">
        <v>380</v>
      </c>
      <c r="Y11" s="13" t="s">
        <v>68</v>
      </c>
    </row>
    <row r="12" spans="1:25" x14ac:dyDescent="0.25">
      <c r="A12" s="11">
        <v>4</v>
      </c>
      <c r="B12" s="16"/>
      <c r="C12" s="13"/>
      <c r="D12" s="14" t="e">
        <f t="shared" si="3"/>
        <v>#N/A</v>
      </c>
      <c r="E12" s="15" t="e">
        <f t="shared" ref="E12:E55" si="4">VLOOKUP(C12:C58,$V$6:$Y$52,4,0)</f>
        <v>#N/A</v>
      </c>
      <c r="F12" s="14" t="e">
        <f t="shared" ref="F12:F55" si="5">VLOOKUP(C12:C58,$V$6:$X$52,3,0)</f>
        <v>#N/A</v>
      </c>
      <c r="G12" s="15"/>
      <c r="H12" s="15"/>
      <c r="I12" s="15"/>
      <c r="J12" s="15"/>
      <c r="K12" s="15"/>
      <c r="L12" s="8"/>
      <c r="M12" s="8">
        <f t="shared" si="0"/>
        <v>0</v>
      </c>
      <c r="N12" s="7" t="e">
        <f t="shared" si="1"/>
        <v>#N/A</v>
      </c>
      <c r="O12" s="15"/>
      <c r="P12" s="17"/>
      <c r="Q12" s="18" t="s">
        <v>18</v>
      </c>
      <c r="R12" s="19" t="s">
        <v>18</v>
      </c>
      <c r="S12" s="20" t="s">
        <v>18</v>
      </c>
      <c r="V12" s="13" t="s">
        <v>24</v>
      </c>
      <c r="W12" s="13">
        <v>1</v>
      </c>
      <c r="X12" s="21">
        <v>180</v>
      </c>
      <c r="Y12" s="13" t="s">
        <v>68</v>
      </c>
    </row>
    <row r="13" spans="1:25" x14ac:dyDescent="0.25">
      <c r="A13" s="11">
        <v>5</v>
      </c>
      <c r="B13" s="16"/>
      <c r="C13" s="13"/>
      <c r="D13" s="14" t="e">
        <f t="shared" si="3"/>
        <v>#N/A</v>
      </c>
      <c r="E13" s="15" t="e">
        <f t="shared" si="4"/>
        <v>#N/A</v>
      </c>
      <c r="F13" s="14" t="e">
        <f t="shared" si="5"/>
        <v>#N/A</v>
      </c>
      <c r="G13" s="15"/>
      <c r="H13" s="15"/>
      <c r="I13" s="15"/>
      <c r="J13" s="15"/>
      <c r="K13" s="15"/>
      <c r="L13" s="8"/>
      <c r="M13" s="8">
        <f t="shared" si="0"/>
        <v>0</v>
      </c>
      <c r="N13" s="7" t="e">
        <f t="shared" si="1"/>
        <v>#N/A</v>
      </c>
      <c r="O13" s="15"/>
      <c r="P13" s="17"/>
      <c r="Q13" s="18" t="s">
        <v>18</v>
      </c>
      <c r="R13" s="19" t="s">
        <v>18</v>
      </c>
      <c r="S13" s="20" t="s">
        <v>18</v>
      </c>
      <c r="V13" s="13" t="s">
        <v>25</v>
      </c>
      <c r="W13" s="13">
        <v>1</v>
      </c>
      <c r="X13" s="21">
        <v>220</v>
      </c>
      <c r="Y13" s="13" t="s">
        <v>68</v>
      </c>
    </row>
    <row r="14" spans="1:25" x14ac:dyDescent="0.25">
      <c r="A14" s="11">
        <v>6</v>
      </c>
      <c r="B14" s="16"/>
      <c r="C14" s="13"/>
      <c r="D14" s="14" t="e">
        <f t="shared" si="3"/>
        <v>#N/A</v>
      </c>
      <c r="E14" s="15" t="e">
        <f t="shared" si="4"/>
        <v>#N/A</v>
      </c>
      <c r="F14" s="14" t="e">
        <f t="shared" si="5"/>
        <v>#N/A</v>
      </c>
      <c r="G14" s="15"/>
      <c r="H14" s="15"/>
      <c r="I14" s="15"/>
      <c r="J14" s="15"/>
      <c r="K14" s="15"/>
      <c r="L14" s="8"/>
      <c r="M14" s="8">
        <f t="shared" si="0"/>
        <v>0</v>
      </c>
      <c r="N14" s="7" t="e">
        <f t="shared" si="1"/>
        <v>#N/A</v>
      </c>
      <c r="O14" s="15"/>
      <c r="P14" s="17"/>
      <c r="Q14" s="18" t="s">
        <v>18</v>
      </c>
      <c r="R14" s="19" t="s">
        <v>18</v>
      </c>
      <c r="S14" s="20" t="s">
        <v>18</v>
      </c>
      <c r="V14" s="13" t="s">
        <v>26</v>
      </c>
      <c r="W14" s="13">
        <v>1</v>
      </c>
      <c r="X14" s="21">
        <v>320</v>
      </c>
      <c r="Y14" s="13" t="s">
        <v>68</v>
      </c>
    </row>
    <row r="15" spans="1:25" x14ac:dyDescent="0.25">
      <c r="A15" s="11">
        <v>7</v>
      </c>
      <c r="B15" s="16"/>
      <c r="C15" s="13"/>
      <c r="D15" s="14" t="e">
        <f t="shared" si="3"/>
        <v>#N/A</v>
      </c>
      <c r="E15" s="15" t="e">
        <f t="shared" si="4"/>
        <v>#N/A</v>
      </c>
      <c r="F15" s="14" t="e">
        <f t="shared" si="5"/>
        <v>#N/A</v>
      </c>
      <c r="G15" s="15"/>
      <c r="H15" s="15"/>
      <c r="I15" s="15"/>
      <c r="J15" s="15"/>
      <c r="K15" s="15"/>
      <c r="L15" s="8"/>
      <c r="M15" s="8">
        <f t="shared" si="0"/>
        <v>0</v>
      </c>
      <c r="N15" s="7" t="e">
        <f t="shared" si="1"/>
        <v>#N/A</v>
      </c>
      <c r="O15" s="15">
        <v>1.7</v>
      </c>
      <c r="P15" s="17" t="e">
        <f t="shared" si="2"/>
        <v>#N/A</v>
      </c>
      <c r="Q15" s="18" t="s">
        <v>18</v>
      </c>
      <c r="R15" s="19" t="s">
        <v>18</v>
      </c>
      <c r="S15" s="20" t="s">
        <v>18</v>
      </c>
      <c r="V15" s="13" t="s">
        <v>27</v>
      </c>
      <c r="W15" s="13">
        <v>1</v>
      </c>
      <c r="X15" s="21">
        <v>290</v>
      </c>
      <c r="Y15" s="13" t="s">
        <v>68</v>
      </c>
    </row>
    <row r="16" spans="1:25" x14ac:dyDescent="0.25">
      <c r="A16" s="11">
        <v>8</v>
      </c>
      <c r="B16" s="16"/>
      <c r="C16" s="13"/>
      <c r="D16" s="14" t="e">
        <f t="shared" si="3"/>
        <v>#N/A</v>
      </c>
      <c r="E16" s="15" t="e">
        <f t="shared" si="4"/>
        <v>#N/A</v>
      </c>
      <c r="F16" s="14" t="e">
        <f t="shared" si="5"/>
        <v>#N/A</v>
      </c>
      <c r="G16" s="15"/>
      <c r="H16" s="15"/>
      <c r="I16" s="15"/>
      <c r="J16" s="15"/>
      <c r="K16" s="15"/>
      <c r="L16" s="8"/>
      <c r="M16" s="8">
        <f t="shared" si="0"/>
        <v>0</v>
      </c>
      <c r="N16" s="7" t="e">
        <f t="shared" si="1"/>
        <v>#N/A</v>
      </c>
      <c r="O16" s="15">
        <v>1.9</v>
      </c>
      <c r="P16" s="17" t="e">
        <f t="shared" si="2"/>
        <v>#N/A</v>
      </c>
      <c r="Q16" s="18" t="s">
        <v>18</v>
      </c>
      <c r="R16" s="19" t="s">
        <v>18</v>
      </c>
      <c r="S16" s="20" t="s">
        <v>18</v>
      </c>
      <c r="V16" s="13" t="s">
        <v>28</v>
      </c>
      <c r="W16" s="13">
        <v>1</v>
      </c>
      <c r="X16" s="21">
        <v>270</v>
      </c>
      <c r="Y16" s="13" t="s">
        <v>68</v>
      </c>
    </row>
    <row r="17" spans="1:25" x14ac:dyDescent="0.25">
      <c r="A17" s="33">
        <v>9</v>
      </c>
      <c r="B17" s="16"/>
      <c r="C17" s="13"/>
      <c r="D17" s="14" t="e">
        <f t="shared" si="3"/>
        <v>#N/A</v>
      </c>
      <c r="E17" s="15" t="e">
        <f t="shared" si="4"/>
        <v>#N/A</v>
      </c>
      <c r="F17" s="14" t="e">
        <f t="shared" si="5"/>
        <v>#N/A</v>
      </c>
      <c r="G17" s="15"/>
      <c r="H17" s="15"/>
      <c r="I17" s="15"/>
      <c r="J17" s="15"/>
      <c r="K17" s="15"/>
      <c r="L17" s="8"/>
      <c r="M17" s="8">
        <f t="shared" si="0"/>
        <v>0</v>
      </c>
      <c r="N17" s="7" t="e">
        <f t="shared" si="1"/>
        <v>#N/A</v>
      </c>
      <c r="O17" s="15"/>
      <c r="P17" s="17"/>
      <c r="Q17" s="18" t="s">
        <v>18</v>
      </c>
      <c r="R17" s="19" t="s">
        <v>18</v>
      </c>
      <c r="S17" s="20" t="s">
        <v>18</v>
      </c>
      <c r="V17" s="13" t="s">
        <v>29</v>
      </c>
      <c r="W17" s="13">
        <v>1</v>
      </c>
      <c r="X17" s="21">
        <v>300</v>
      </c>
      <c r="Y17" s="13" t="s">
        <v>68</v>
      </c>
    </row>
    <row r="18" spans="1:25" x14ac:dyDescent="0.25">
      <c r="A18" s="11">
        <v>10</v>
      </c>
      <c r="B18" s="16"/>
      <c r="C18" s="13"/>
      <c r="D18" s="14" t="e">
        <f t="shared" si="3"/>
        <v>#N/A</v>
      </c>
      <c r="E18" s="15" t="e">
        <f t="shared" si="4"/>
        <v>#N/A</v>
      </c>
      <c r="F18" s="14" t="e">
        <f t="shared" si="5"/>
        <v>#N/A</v>
      </c>
      <c r="G18" s="15"/>
      <c r="H18" s="15"/>
      <c r="I18" s="15"/>
      <c r="J18" s="15"/>
      <c r="K18" s="15"/>
      <c r="L18" s="8"/>
      <c r="M18" s="8">
        <f t="shared" si="0"/>
        <v>0</v>
      </c>
      <c r="N18" s="7" t="e">
        <f t="shared" si="1"/>
        <v>#N/A</v>
      </c>
      <c r="O18" s="15">
        <v>1.4</v>
      </c>
      <c r="P18" s="17" t="e">
        <f t="shared" si="2"/>
        <v>#N/A</v>
      </c>
      <c r="Q18" s="18" t="s">
        <v>18</v>
      </c>
      <c r="R18" s="19" t="s">
        <v>18</v>
      </c>
      <c r="S18" s="20" t="s">
        <v>18</v>
      </c>
      <c r="V18" s="13" t="s">
        <v>30</v>
      </c>
      <c r="W18" s="13">
        <v>1</v>
      </c>
      <c r="X18" s="21">
        <v>230</v>
      </c>
      <c r="Y18" s="13" t="s">
        <v>68</v>
      </c>
    </row>
    <row r="19" spans="1:25" x14ac:dyDescent="0.25">
      <c r="A19" s="11">
        <v>11</v>
      </c>
      <c r="B19" s="16"/>
      <c r="C19" s="13"/>
      <c r="D19" s="14" t="e">
        <f t="shared" si="3"/>
        <v>#N/A</v>
      </c>
      <c r="E19" s="15" t="e">
        <f t="shared" si="4"/>
        <v>#N/A</v>
      </c>
      <c r="F19" s="14" t="e">
        <f t="shared" si="5"/>
        <v>#N/A</v>
      </c>
      <c r="G19" s="15"/>
      <c r="H19" s="15"/>
      <c r="I19" s="15"/>
      <c r="J19" s="15"/>
      <c r="K19" s="15"/>
      <c r="L19" s="8"/>
      <c r="M19" s="8">
        <f t="shared" si="0"/>
        <v>0</v>
      </c>
      <c r="N19" s="7" t="e">
        <f t="shared" si="1"/>
        <v>#N/A</v>
      </c>
      <c r="O19" s="15"/>
      <c r="P19" s="17"/>
      <c r="Q19" s="18" t="s">
        <v>18</v>
      </c>
      <c r="R19" s="19" t="s">
        <v>18</v>
      </c>
      <c r="S19" s="20" t="s">
        <v>18</v>
      </c>
      <c r="V19" s="13" t="s">
        <v>31</v>
      </c>
      <c r="W19" s="13">
        <v>1</v>
      </c>
      <c r="X19" s="21">
        <v>380</v>
      </c>
      <c r="Y19" s="13" t="s">
        <v>68</v>
      </c>
    </row>
    <row r="20" spans="1:25" x14ac:dyDescent="0.25">
      <c r="A20" s="11">
        <v>12</v>
      </c>
      <c r="B20" s="16"/>
      <c r="C20" s="13"/>
      <c r="D20" s="14" t="e">
        <f t="shared" si="3"/>
        <v>#N/A</v>
      </c>
      <c r="E20" s="15" t="e">
        <f t="shared" si="4"/>
        <v>#N/A</v>
      </c>
      <c r="F20" s="14" t="e">
        <f t="shared" si="5"/>
        <v>#N/A</v>
      </c>
      <c r="G20" s="15"/>
      <c r="H20" s="15"/>
      <c r="I20" s="15"/>
      <c r="J20" s="15"/>
      <c r="K20" s="15"/>
      <c r="L20" s="8"/>
      <c r="M20" s="8">
        <f t="shared" si="0"/>
        <v>0</v>
      </c>
      <c r="N20" s="7" t="e">
        <f t="shared" si="1"/>
        <v>#N/A</v>
      </c>
      <c r="O20" s="15"/>
      <c r="P20" s="17"/>
      <c r="Q20" s="18" t="s">
        <v>18</v>
      </c>
      <c r="R20" s="19" t="s">
        <v>18</v>
      </c>
      <c r="S20" s="20" t="s">
        <v>18</v>
      </c>
      <c r="V20" s="13" t="s">
        <v>32</v>
      </c>
      <c r="W20" s="13">
        <v>1</v>
      </c>
      <c r="X20" s="21">
        <v>600</v>
      </c>
      <c r="Y20" s="13" t="s">
        <v>68</v>
      </c>
    </row>
    <row r="21" spans="1:25" x14ac:dyDescent="0.25">
      <c r="A21" s="11">
        <v>13</v>
      </c>
      <c r="B21" s="16"/>
      <c r="C21" s="13"/>
      <c r="D21" s="14" t="e">
        <f t="shared" si="3"/>
        <v>#N/A</v>
      </c>
      <c r="E21" s="15" t="e">
        <f t="shared" si="4"/>
        <v>#N/A</v>
      </c>
      <c r="F21" s="14" t="e">
        <f t="shared" si="5"/>
        <v>#N/A</v>
      </c>
      <c r="G21" s="15"/>
      <c r="H21" s="15"/>
      <c r="I21" s="15"/>
      <c r="J21" s="15"/>
      <c r="K21" s="15"/>
      <c r="L21" s="8"/>
      <c r="M21" s="8">
        <f t="shared" si="0"/>
        <v>0</v>
      </c>
      <c r="N21" s="7" t="e">
        <f t="shared" si="1"/>
        <v>#N/A</v>
      </c>
      <c r="O21" s="15"/>
      <c r="P21" s="17"/>
      <c r="Q21" s="18" t="s">
        <v>18</v>
      </c>
      <c r="R21" s="19" t="s">
        <v>18</v>
      </c>
      <c r="S21" s="20" t="s">
        <v>18</v>
      </c>
      <c r="V21" s="13" t="s">
        <v>33</v>
      </c>
      <c r="W21" s="13">
        <v>1</v>
      </c>
      <c r="X21" s="21">
        <v>350</v>
      </c>
      <c r="Y21" s="13" t="s">
        <v>68</v>
      </c>
    </row>
    <row r="22" spans="1:25" x14ac:dyDescent="0.25">
      <c r="A22" s="11">
        <v>14</v>
      </c>
      <c r="B22" s="16"/>
      <c r="C22" s="13"/>
      <c r="D22" s="14" t="e">
        <f t="shared" si="3"/>
        <v>#N/A</v>
      </c>
      <c r="E22" s="15" t="e">
        <f t="shared" si="4"/>
        <v>#N/A</v>
      </c>
      <c r="F22" s="14" t="e">
        <f t="shared" si="5"/>
        <v>#N/A</v>
      </c>
      <c r="G22" s="15"/>
      <c r="H22" s="15"/>
      <c r="I22" s="15"/>
      <c r="J22" s="15"/>
      <c r="K22" s="15"/>
      <c r="L22" s="8"/>
      <c r="M22" s="8">
        <f t="shared" si="0"/>
        <v>0</v>
      </c>
      <c r="N22" s="7" t="e">
        <f t="shared" si="1"/>
        <v>#N/A</v>
      </c>
      <c r="O22" s="15"/>
      <c r="P22" s="17"/>
      <c r="Q22" s="18" t="s">
        <v>18</v>
      </c>
      <c r="R22" s="19" t="s">
        <v>18</v>
      </c>
      <c r="S22" s="20" t="s">
        <v>18</v>
      </c>
      <c r="V22" s="13" t="s">
        <v>34</v>
      </c>
      <c r="W22" s="13">
        <v>1</v>
      </c>
      <c r="X22" s="21">
        <v>550</v>
      </c>
      <c r="Y22" s="13" t="s">
        <v>68</v>
      </c>
    </row>
    <row r="23" spans="1:25" x14ac:dyDescent="0.25">
      <c r="A23" s="11">
        <v>15</v>
      </c>
      <c r="B23" s="16"/>
      <c r="C23" s="13"/>
      <c r="D23" s="14" t="e">
        <f t="shared" si="3"/>
        <v>#N/A</v>
      </c>
      <c r="E23" s="15" t="e">
        <f t="shared" si="4"/>
        <v>#N/A</v>
      </c>
      <c r="F23" s="14" t="e">
        <f t="shared" si="5"/>
        <v>#N/A</v>
      </c>
      <c r="G23" s="15"/>
      <c r="H23" s="15"/>
      <c r="I23" s="15"/>
      <c r="J23" s="15"/>
      <c r="K23" s="15"/>
      <c r="L23" s="8"/>
      <c r="M23" s="8">
        <f t="shared" si="0"/>
        <v>0</v>
      </c>
      <c r="N23" s="7" t="e">
        <f t="shared" si="1"/>
        <v>#N/A</v>
      </c>
      <c r="O23" s="21"/>
      <c r="P23" s="17"/>
      <c r="Q23" s="18" t="s">
        <v>18</v>
      </c>
      <c r="R23" s="19" t="s">
        <v>18</v>
      </c>
      <c r="S23" s="20" t="s">
        <v>18</v>
      </c>
      <c r="V23" s="13" t="s">
        <v>35</v>
      </c>
      <c r="W23" s="13">
        <v>1</v>
      </c>
      <c r="X23" s="21">
        <v>500</v>
      </c>
      <c r="Y23" s="13" t="s">
        <v>68</v>
      </c>
    </row>
    <row r="24" spans="1:25" x14ac:dyDescent="0.25">
      <c r="A24" s="11">
        <v>16</v>
      </c>
      <c r="B24" s="16"/>
      <c r="C24" s="13"/>
      <c r="D24" s="14" t="e">
        <f t="shared" si="3"/>
        <v>#N/A</v>
      </c>
      <c r="E24" s="15" t="e">
        <f t="shared" si="4"/>
        <v>#N/A</v>
      </c>
      <c r="F24" s="14" t="e">
        <f t="shared" si="5"/>
        <v>#N/A</v>
      </c>
      <c r="G24" s="15"/>
      <c r="H24" s="15"/>
      <c r="I24" s="15"/>
      <c r="J24" s="15"/>
      <c r="K24" s="15"/>
      <c r="L24" s="8"/>
      <c r="M24" s="8">
        <f t="shared" si="0"/>
        <v>0</v>
      </c>
      <c r="N24" s="7" t="e">
        <f t="shared" si="1"/>
        <v>#N/A</v>
      </c>
      <c r="O24" s="21"/>
      <c r="P24" s="17"/>
      <c r="Q24" s="18" t="s">
        <v>18</v>
      </c>
      <c r="R24" s="19" t="s">
        <v>18</v>
      </c>
      <c r="S24" s="20" t="s">
        <v>18</v>
      </c>
      <c r="V24" s="13" t="s">
        <v>36</v>
      </c>
      <c r="W24" s="13">
        <v>1</v>
      </c>
      <c r="X24" s="21">
        <v>40</v>
      </c>
      <c r="Y24" s="13" t="s">
        <v>68</v>
      </c>
    </row>
    <row r="25" spans="1:25" x14ac:dyDescent="0.25">
      <c r="A25" s="11">
        <v>17</v>
      </c>
      <c r="B25" s="16"/>
      <c r="C25" s="13"/>
      <c r="D25" s="14" t="e">
        <f t="shared" si="3"/>
        <v>#N/A</v>
      </c>
      <c r="E25" s="15" t="e">
        <f t="shared" si="4"/>
        <v>#N/A</v>
      </c>
      <c r="F25" s="14" t="e">
        <f t="shared" si="5"/>
        <v>#N/A</v>
      </c>
      <c r="G25" s="15"/>
      <c r="H25" s="15"/>
      <c r="I25" s="15"/>
      <c r="J25" s="15"/>
      <c r="K25" s="15"/>
      <c r="L25" s="8"/>
      <c r="M25" s="8">
        <f t="shared" si="0"/>
        <v>0</v>
      </c>
      <c r="N25" s="7" t="e">
        <f t="shared" si="1"/>
        <v>#N/A</v>
      </c>
      <c r="O25" s="21"/>
      <c r="P25" s="17"/>
      <c r="Q25" s="18" t="s">
        <v>18</v>
      </c>
      <c r="R25" s="19" t="s">
        <v>18</v>
      </c>
      <c r="S25" s="20" t="s">
        <v>18</v>
      </c>
      <c r="V25" s="13" t="s">
        <v>37</v>
      </c>
      <c r="W25" s="13">
        <v>1</v>
      </c>
      <c r="X25" s="21">
        <v>25</v>
      </c>
      <c r="Y25" s="13" t="s">
        <v>68</v>
      </c>
    </row>
    <row r="26" spans="1:25" x14ac:dyDescent="0.25">
      <c r="A26" s="11">
        <v>18</v>
      </c>
      <c r="B26" s="16"/>
      <c r="C26" s="13"/>
      <c r="D26" s="14" t="e">
        <f t="shared" si="3"/>
        <v>#N/A</v>
      </c>
      <c r="E26" s="15" t="e">
        <f t="shared" si="4"/>
        <v>#N/A</v>
      </c>
      <c r="F26" s="14" t="e">
        <f t="shared" si="5"/>
        <v>#N/A</v>
      </c>
      <c r="G26" s="15"/>
      <c r="H26" s="15"/>
      <c r="I26" s="15"/>
      <c r="J26" s="15"/>
      <c r="K26" s="15"/>
      <c r="L26" s="8"/>
      <c r="M26" s="8">
        <f t="shared" si="0"/>
        <v>0</v>
      </c>
      <c r="N26" s="7" t="e">
        <f t="shared" si="1"/>
        <v>#N/A</v>
      </c>
      <c r="O26" s="21"/>
      <c r="P26" s="22"/>
      <c r="Q26" s="18" t="s">
        <v>18</v>
      </c>
      <c r="R26" s="19" t="s">
        <v>18</v>
      </c>
      <c r="S26" s="20" t="s">
        <v>18</v>
      </c>
      <c r="V26" s="13" t="s">
        <v>38</v>
      </c>
      <c r="W26" s="13">
        <v>7.4999999999999997E-2</v>
      </c>
      <c r="X26" s="21">
        <v>19</v>
      </c>
      <c r="Y26" s="13" t="s">
        <v>69</v>
      </c>
    </row>
    <row r="27" spans="1:25" x14ac:dyDescent="0.25">
      <c r="A27" s="11">
        <v>19</v>
      </c>
      <c r="B27" s="16"/>
      <c r="C27" s="13"/>
      <c r="D27" s="14" t="e">
        <f t="shared" si="3"/>
        <v>#N/A</v>
      </c>
      <c r="E27" s="15" t="e">
        <f t="shared" si="4"/>
        <v>#N/A</v>
      </c>
      <c r="F27" s="14" t="e">
        <f t="shared" si="5"/>
        <v>#N/A</v>
      </c>
      <c r="G27" s="15"/>
      <c r="H27" s="15"/>
      <c r="I27" s="15"/>
      <c r="J27" s="15"/>
      <c r="K27" s="15"/>
      <c r="L27" s="8"/>
      <c r="M27" s="8">
        <f t="shared" si="0"/>
        <v>0</v>
      </c>
      <c r="N27" s="7" t="e">
        <f t="shared" si="1"/>
        <v>#N/A</v>
      </c>
      <c r="O27" s="21"/>
      <c r="P27" s="22"/>
      <c r="Q27" s="18" t="s">
        <v>18</v>
      </c>
      <c r="R27" s="19" t="s">
        <v>18</v>
      </c>
      <c r="S27" s="20" t="s">
        <v>18</v>
      </c>
      <c r="V27" s="13" t="s">
        <v>39</v>
      </c>
      <c r="W27" s="13">
        <v>7.4999999999999997E-2</v>
      </c>
      <c r="X27" s="21">
        <v>17</v>
      </c>
      <c r="Y27" s="13" t="s">
        <v>69</v>
      </c>
    </row>
    <row r="28" spans="1:25" x14ac:dyDescent="0.25">
      <c r="A28" s="11">
        <v>20</v>
      </c>
      <c r="B28" s="16"/>
      <c r="C28" s="13"/>
      <c r="D28" s="14" t="e">
        <f t="shared" si="3"/>
        <v>#N/A</v>
      </c>
      <c r="E28" s="15" t="e">
        <f t="shared" si="4"/>
        <v>#N/A</v>
      </c>
      <c r="F28" s="14" t="e">
        <f t="shared" si="5"/>
        <v>#N/A</v>
      </c>
      <c r="G28" s="15"/>
      <c r="H28" s="15"/>
      <c r="I28" s="15"/>
      <c r="J28" s="15"/>
      <c r="K28" s="15"/>
      <c r="L28" s="8"/>
      <c r="M28" s="8">
        <f t="shared" si="0"/>
        <v>0</v>
      </c>
      <c r="N28" s="7" t="e">
        <f t="shared" si="1"/>
        <v>#N/A</v>
      </c>
      <c r="O28" s="21"/>
      <c r="P28" s="22"/>
      <c r="Q28" s="18" t="s">
        <v>18</v>
      </c>
      <c r="R28" s="19" t="s">
        <v>18</v>
      </c>
      <c r="S28" s="20" t="s">
        <v>18</v>
      </c>
      <c r="V28" s="13" t="s">
        <v>40</v>
      </c>
      <c r="W28" s="13">
        <v>7.4999999999999997E-2</v>
      </c>
      <c r="X28" s="21">
        <v>17</v>
      </c>
      <c r="Y28" s="13" t="s">
        <v>69</v>
      </c>
    </row>
    <row r="29" spans="1:25" x14ac:dyDescent="0.25">
      <c r="A29" s="11">
        <v>21</v>
      </c>
      <c r="B29" s="16"/>
      <c r="C29" s="13"/>
      <c r="D29" s="14" t="e">
        <f t="shared" si="3"/>
        <v>#N/A</v>
      </c>
      <c r="E29" s="15" t="e">
        <f t="shared" si="4"/>
        <v>#N/A</v>
      </c>
      <c r="F29" s="14" t="e">
        <f t="shared" si="5"/>
        <v>#N/A</v>
      </c>
      <c r="G29" s="15"/>
      <c r="H29" s="15"/>
      <c r="I29" s="15"/>
      <c r="J29" s="15"/>
      <c r="K29" s="15"/>
      <c r="L29" s="8"/>
      <c r="M29" s="8">
        <f t="shared" si="0"/>
        <v>0</v>
      </c>
      <c r="N29" s="7" t="e">
        <f t="shared" si="1"/>
        <v>#N/A</v>
      </c>
      <c r="O29" s="21"/>
      <c r="P29" s="22"/>
      <c r="Q29" s="18" t="s">
        <v>18</v>
      </c>
      <c r="R29" s="19" t="s">
        <v>18</v>
      </c>
      <c r="S29" s="20" t="s">
        <v>18</v>
      </c>
      <c r="V29" s="13" t="s">
        <v>41</v>
      </c>
      <c r="W29" s="13">
        <v>7.4999999999999997E-2</v>
      </c>
      <c r="X29" s="21">
        <v>19</v>
      </c>
      <c r="Y29" s="13" t="s">
        <v>69</v>
      </c>
    </row>
    <row r="30" spans="1:25" x14ac:dyDescent="0.25">
      <c r="A30" s="11">
        <v>22</v>
      </c>
      <c r="B30" s="16"/>
      <c r="C30" s="13"/>
      <c r="D30" s="14" t="e">
        <f t="shared" si="3"/>
        <v>#N/A</v>
      </c>
      <c r="E30" s="15" t="e">
        <f t="shared" si="4"/>
        <v>#N/A</v>
      </c>
      <c r="F30" s="14" t="e">
        <f t="shared" si="5"/>
        <v>#N/A</v>
      </c>
      <c r="G30" s="15"/>
      <c r="H30" s="15"/>
      <c r="I30" s="15"/>
      <c r="J30" s="15"/>
      <c r="K30" s="15"/>
      <c r="L30" s="8"/>
      <c r="M30" s="8">
        <f t="shared" si="0"/>
        <v>0</v>
      </c>
      <c r="N30" s="7" t="e">
        <f t="shared" si="1"/>
        <v>#N/A</v>
      </c>
      <c r="O30" s="21"/>
      <c r="P30" s="22"/>
      <c r="Q30" s="18" t="s">
        <v>18</v>
      </c>
      <c r="R30" s="19" t="s">
        <v>18</v>
      </c>
      <c r="S30" s="20" t="s">
        <v>18</v>
      </c>
      <c r="V30" s="13" t="s">
        <v>42</v>
      </c>
      <c r="W30" s="13">
        <v>0.12</v>
      </c>
      <c r="X30" s="21">
        <v>38</v>
      </c>
      <c r="Y30" s="13" t="s">
        <v>69</v>
      </c>
    </row>
    <row r="31" spans="1:25" x14ac:dyDescent="0.25">
      <c r="A31" s="11">
        <v>23</v>
      </c>
      <c r="B31" s="16"/>
      <c r="C31" s="13"/>
      <c r="D31" s="14" t="e">
        <f t="shared" si="3"/>
        <v>#N/A</v>
      </c>
      <c r="E31" s="15" t="e">
        <f t="shared" si="4"/>
        <v>#N/A</v>
      </c>
      <c r="F31" s="14" t="e">
        <f t="shared" si="5"/>
        <v>#N/A</v>
      </c>
      <c r="G31" s="15"/>
      <c r="H31" s="15"/>
      <c r="I31" s="15"/>
      <c r="J31" s="15"/>
      <c r="K31" s="15"/>
      <c r="L31" s="8"/>
      <c r="M31" s="8">
        <f t="shared" si="0"/>
        <v>0</v>
      </c>
      <c r="N31" s="7" t="e">
        <f t="shared" si="1"/>
        <v>#N/A</v>
      </c>
      <c r="O31" s="21"/>
      <c r="P31" s="22"/>
      <c r="Q31" s="18" t="s">
        <v>18</v>
      </c>
      <c r="R31" s="19" t="s">
        <v>18</v>
      </c>
      <c r="S31" s="20" t="s">
        <v>18</v>
      </c>
      <c r="V31" s="13" t="s">
        <v>43</v>
      </c>
      <c r="W31" s="13">
        <v>0.12</v>
      </c>
      <c r="X31" s="21">
        <v>38</v>
      </c>
      <c r="Y31" s="13" t="s">
        <v>69</v>
      </c>
    </row>
    <row r="32" spans="1:25" x14ac:dyDescent="0.25">
      <c r="A32" s="11">
        <v>24</v>
      </c>
      <c r="B32" s="16"/>
      <c r="C32" s="13"/>
      <c r="D32" s="14" t="e">
        <f t="shared" si="3"/>
        <v>#N/A</v>
      </c>
      <c r="E32" s="15" t="e">
        <f t="shared" si="4"/>
        <v>#N/A</v>
      </c>
      <c r="F32" s="14" t="e">
        <f t="shared" si="5"/>
        <v>#N/A</v>
      </c>
      <c r="G32" s="15"/>
      <c r="H32" s="15"/>
      <c r="I32" s="15"/>
      <c r="J32" s="15"/>
      <c r="K32" s="15"/>
      <c r="L32" s="8"/>
      <c r="M32" s="8">
        <f t="shared" si="0"/>
        <v>0</v>
      </c>
      <c r="N32" s="7" t="e">
        <f t="shared" si="1"/>
        <v>#N/A</v>
      </c>
      <c r="O32" s="21"/>
      <c r="P32" s="22"/>
      <c r="Q32" s="18" t="s">
        <v>18</v>
      </c>
      <c r="R32" s="19" t="s">
        <v>18</v>
      </c>
      <c r="S32" s="20" t="s">
        <v>18</v>
      </c>
      <c r="V32" s="13" t="s">
        <v>65</v>
      </c>
      <c r="W32" s="13">
        <v>7.4999999999999997E-2</v>
      </c>
      <c r="X32" s="21">
        <v>19</v>
      </c>
      <c r="Y32" s="13" t="s">
        <v>69</v>
      </c>
    </row>
    <row r="33" spans="1:25" x14ac:dyDescent="0.25">
      <c r="A33" s="11">
        <v>25</v>
      </c>
      <c r="B33" s="16"/>
      <c r="C33" s="13"/>
      <c r="D33" s="14" t="e">
        <f t="shared" si="3"/>
        <v>#N/A</v>
      </c>
      <c r="E33" s="15" t="e">
        <f t="shared" si="4"/>
        <v>#N/A</v>
      </c>
      <c r="F33" s="14" t="e">
        <f t="shared" si="5"/>
        <v>#N/A</v>
      </c>
      <c r="G33" s="15"/>
      <c r="H33" s="15"/>
      <c r="I33" s="15"/>
      <c r="J33" s="15"/>
      <c r="K33" s="15"/>
      <c r="L33" s="8"/>
      <c r="M33" s="8">
        <f t="shared" si="0"/>
        <v>0</v>
      </c>
      <c r="N33" s="7" t="e">
        <f t="shared" si="1"/>
        <v>#N/A</v>
      </c>
      <c r="O33" s="21"/>
      <c r="P33" s="22"/>
      <c r="Q33" s="18" t="s">
        <v>18</v>
      </c>
      <c r="R33" s="19" t="s">
        <v>18</v>
      </c>
      <c r="S33" s="20" t="s">
        <v>18</v>
      </c>
      <c r="V33" s="13" t="s">
        <v>67</v>
      </c>
      <c r="W33" s="13">
        <v>7.4999999999999997E-2</v>
      </c>
      <c r="X33" s="21">
        <v>17</v>
      </c>
      <c r="Y33" s="13" t="s">
        <v>69</v>
      </c>
    </row>
    <row r="34" spans="1:25" x14ac:dyDescent="0.25">
      <c r="A34" s="11">
        <v>26</v>
      </c>
      <c r="B34" s="16"/>
      <c r="C34" s="13"/>
      <c r="D34" s="14" t="e">
        <f t="shared" si="3"/>
        <v>#N/A</v>
      </c>
      <c r="E34" s="15" t="e">
        <f t="shared" si="4"/>
        <v>#N/A</v>
      </c>
      <c r="F34" s="14" t="e">
        <f t="shared" si="5"/>
        <v>#N/A</v>
      </c>
      <c r="G34" s="15"/>
      <c r="H34" s="15"/>
      <c r="I34" s="15"/>
      <c r="J34" s="15"/>
      <c r="K34" s="15"/>
      <c r="L34" s="8"/>
      <c r="M34" s="8">
        <f t="shared" si="0"/>
        <v>0</v>
      </c>
      <c r="N34" s="7" t="e">
        <f t="shared" si="1"/>
        <v>#N/A</v>
      </c>
      <c r="O34" s="21"/>
      <c r="P34" s="22"/>
      <c r="Q34" s="18" t="s">
        <v>18</v>
      </c>
      <c r="R34" s="19" t="s">
        <v>18</v>
      </c>
      <c r="S34" s="20" t="s">
        <v>18</v>
      </c>
      <c r="V34" s="13" t="s">
        <v>66</v>
      </c>
      <c r="W34" s="13">
        <v>7.4999999999999997E-2</v>
      </c>
      <c r="X34" s="21">
        <v>19</v>
      </c>
      <c r="Y34" s="13" t="s">
        <v>69</v>
      </c>
    </row>
    <row r="35" spans="1:25" x14ac:dyDescent="0.25">
      <c r="A35" s="11">
        <v>27</v>
      </c>
      <c r="B35" s="16"/>
      <c r="C35" s="13"/>
      <c r="D35" s="14" t="e">
        <f t="shared" si="3"/>
        <v>#N/A</v>
      </c>
      <c r="E35" s="15" t="e">
        <f t="shared" si="4"/>
        <v>#N/A</v>
      </c>
      <c r="F35" s="14" t="e">
        <f t="shared" si="5"/>
        <v>#N/A</v>
      </c>
      <c r="G35" s="15"/>
      <c r="H35" s="15"/>
      <c r="I35" s="15"/>
      <c r="J35" s="15"/>
      <c r="K35" s="15"/>
      <c r="L35" s="8"/>
      <c r="M35" s="8">
        <f t="shared" si="0"/>
        <v>0</v>
      </c>
      <c r="N35" s="7" t="e">
        <f t="shared" si="1"/>
        <v>#N/A</v>
      </c>
      <c r="O35" s="21"/>
      <c r="P35" s="22"/>
      <c r="Q35" s="18" t="s">
        <v>18</v>
      </c>
      <c r="R35" s="19" t="s">
        <v>18</v>
      </c>
      <c r="S35" s="20" t="s">
        <v>18</v>
      </c>
      <c r="V35" s="13" t="s">
        <v>44</v>
      </c>
      <c r="W35" s="13">
        <v>1</v>
      </c>
      <c r="X35" s="21">
        <v>25</v>
      </c>
      <c r="Y35" s="13" t="s">
        <v>69</v>
      </c>
    </row>
    <row r="36" spans="1:25" x14ac:dyDescent="0.25">
      <c r="A36" s="11">
        <v>28</v>
      </c>
      <c r="B36" s="16"/>
      <c r="C36" s="13"/>
      <c r="D36" s="14" t="e">
        <f t="shared" si="3"/>
        <v>#N/A</v>
      </c>
      <c r="E36" s="15" t="e">
        <f t="shared" si="4"/>
        <v>#N/A</v>
      </c>
      <c r="F36" s="14" t="e">
        <f t="shared" si="5"/>
        <v>#N/A</v>
      </c>
      <c r="G36" s="15"/>
      <c r="H36" s="15"/>
      <c r="I36" s="15"/>
      <c r="J36" s="15"/>
      <c r="K36" s="15"/>
      <c r="L36" s="8"/>
      <c r="M36" s="8">
        <f t="shared" si="0"/>
        <v>0</v>
      </c>
      <c r="N36" s="7" t="e">
        <f t="shared" si="1"/>
        <v>#N/A</v>
      </c>
      <c r="O36" s="21"/>
      <c r="P36" s="22"/>
      <c r="Q36" s="18" t="s">
        <v>18</v>
      </c>
      <c r="R36" s="19" t="s">
        <v>18</v>
      </c>
      <c r="S36" s="20" t="s">
        <v>18</v>
      </c>
      <c r="V36" s="13" t="s">
        <v>45</v>
      </c>
      <c r="W36" s="13">
        <v>1</v>
      </c>
      <c r="X36" s="21">
        <v>45</v>
      </c>
      <c r="Y36" s="13" t="s">
        <v>69</v>
      </c>
    </row>
    <row r="37" spans="1:25" x14ac:dyDescent="0.25">
      <c r="A37" s="11">
        <v>29</v>
      </c>
      <c r="B37" s="16"/>
      <c r="C37" s="13"/>
      <c r="D37" s="14" t="e">
        <f t="shared" si="3"/>
        <v>#N/A</v>
      </c>
      <c r="E37" s="15" t="e">
        <f t="shared" si="4"/>
        <v>#N/A</v>
      </c>
      <c r="F37" s="14" t="e">
        <f t="shared" si="5"/>
        <v>#N/A</v>
      </c>
      <c r="G37" s="15"/>
      <c r="H37" s="15"/>
      <c r="I37" s="15"/>
      <c r="J37" s="15"/>
      <c r="K37" s="15"/>
      <c r="L37" s="8"/>
      <c r="M37" s="8">
        <f t="shared" si="0"/>
        <v>0</v>
      </c>
      <c r="N37" s="7" t="e">
        <f t="shared" si="1"/>
        <v>#N/A</v>
      </c>
      <c r="O37" s="21"/>
      <c r="P37" s="22"/>
      <c r="Q37" s="18" t="s">
        <v>18</v>
      </c>
      <c r="R37" s="19" t="s">
        <v>18</v>
      </c>
      <c r="S37" s="20" t="s">
        <v>18</v>
      </c>
      <c r="V37" s="13" t="s">
        <v>46</v>
      </c>
      <c r="W37" s="13">
        <v>0.17</v>
      </c>
      <c r="X37" s="21">
        <v>40</v>
      </c>
      <c r="Y37" s="13" t="s">
        <v>69</v>
      </c>
    </row>
    <row r="38" spans="1:25" x14ac:dyDescent="0.25">
      <c r="A38" s="11">
        <v>30</v>
      </c>
      <c r="B38" s="16"/>
      <c r="C38" s="13"/>
      <c r="D38" s="14" t="e">
        <f t="shared" si="3"/>
        <v>#N/A</v>
      </c>
      <c r="E38" s="15" t="e">
        <f t="shared" si="4"/>
        <v>#N/A</v>
      </c>
      <c r="F38" s="14" t="e">
        <f t="shared" si="5"/>
        <v>#N/A</v>
      </c>
      <c r="G38" s="15"/>
      <c r="H38" s="15"/>
      <c r="I38" s="15"/>
      <c r="J38" s="15"/>
      <c r="K38" s="15"/>
      <c r="L38" s="8"/>
      <c r="M38" s="8">
        <f t="shared" si="0"/>
        <v>0</v>
      </c>
      <c r="N38" s="7" t="e">
        <f t="shared" si="1"/>
        <v>#N/A</v>
      </c>
      <c r="O38" s="21"/>
      <c r="P38" s="22"/>
      <c r="Q38" s="18" t="s">
        <v>18</v>
      </c>
      <c r="R38" s="19" t="s">
        <v>18</v>
      </c>
      <c r="S38" s="20" t="s">
        <v>18</v>
      </c>
      <c r="V38" s="13" t="s">
        <v>47</v>
      </c>
      <c r="W38" s="13">
        <v>0.09</v>
      </c>
      <c r="X38" s="21">
        <v>25</v>
      </c>
      <c r="Y38" s="13" t="s">
        <v>69</v>
      </c>
    </row>
    <row r="39" spans="1:25" x14ac:dyDescent="0.25">
      <c r="A39" s="11">
        <v>31</v>
      </c>
      <c r="B39" s="16"/>
      <c r="C39" s="13"/>
      <c r="D39" s="14" t="e">
        <f t="shared" si="3"/>
        <v>#N/A</v>
      </c>
      <c r="E39" s="15" t="e">
        <f t="shared" si="4"/>
        <v>#N/A</v>
      </c>
      <c r="F39" s="14" t="e">
        <f t="shared" si="5"/>
        <v>#N/A</v>
      </c>
      <c r="G39" s="15"/>
      <c r="H39" s="15"/>
      <c r="I39" s="15"/>
      <c r="J39" s="15"/>
      <c r="K39" s="15"/>
      <c r="L39" s="8"/>
      <c r="M39" s="8">
        <f t="shared" si="0"/>
        <v>0</v>
      </c>
      <c r="N39" s="7" t="e">
        <f t="shared" si="1"/>
        <v>#N/A</v>
      </c>
      <c r="O39" s="21"/>
      <c r="P39" s="22"/>
      <c r="Q39" s="18" t="s">
        <v>18</v>
      </c>
      <c r="R39" s="19" t="s">
        <v>18</v>
      </c>
      <c r="S39" s="20" t="s">
        <v>18</v>
      </c>
      <c r="V39" s="13" t="s">
        <v>48</v>
      </c>
      <c r="W39" s="13">
        <v>0.1</v>
      </c>
      <c r="X39" s="21">
        <v>28</v>
      </c>
      <c r="Y39" s="13" t="s">
        <v>69</v>
      </c>
    </row>
    <row r="40" spans="1:25" x14ac:dyDescent="0.25">
      <c r="A40" s="11">
        <v>32</v>
      </c>
      <c r="B40" s="16"/>
      <c r="C40" s="13"/>
      <c r="D40" s="14" t="e">
        <f t="shared" si="3"/>
        <v>#N/A</v>
      </c>
      <c r="E40" s="15" t="e">
        <f t="shared" si="4"/>
        <v>#N/A</v>
      </c>
      <c r="F40" s="14" t="e">
        <f t="shared" si="5"/>
        <v>#N/A</v>
      </c>
      <c r="G40" s="15"/>
      <c r="H40" s="15"/>
      <c r="I40" s="15"/>
      <c r="J40" s="15"/>
      <c r="K40" s="15"/>
      <c r="L40" s="8"/>
      <c r="M40" s="8">
        <f t="shared" si="0"/>
        <v>0</v>
      </c>
      <c r="N40" s="7" t="e">
        <f t="shared" si="1"/>
        <v>#N/A</v>
      </c>
      <c r="O40" s="21"/>
      <c r="P40" s="22"/>
      <c r="Q40" s="18" t="s">
        <v>18</v>
      </c>
      <c r="R40" s="19" t="s">
        <v>18</v>
      </c>
      <c r="S40" s="20" t="s">
        <v>18</v>
      </c>
      <c r="V40" s="13" t="s">
        <v>49</v>
      </c>
      <c r="W40" s="13">
        <v>0.21</v>
      </c>
      <c r="X40" s="21">
        <v>60</v>
      </c>
      <c r="Y40" s="13" t="s">
        <v>69</v>
      </c>
    </row>
    <row r="41" spans="1:25" x14ac:dyDescent="0.25">
      <c r="A41" s="11">
        <v>33</v>
      </c>
      <c r="B41" s="16"/>
      <c r="C41" s="13"/>
      <c r="D41" s="14" t="e">
        <f t="shared" si="3"/>
        <v>#N/A</v>
      </c>
      <c r="E41" s="15" t="e">
        <f t="shared" si="4"/>
        <v>#N/A</v>
      </c>
      <c r="F41" s="14" t="e">
        <f t="shared" si="5"/>
        <v>#N/A</v>
      </c>
      <c r="G41" s="15"/>
      <c r="H41" s="15"/>
      <c r="I41" s="15"/>
      <c r="J41" s="15"/>
      <c r="K41" s="15"/>
      <c r="L41" s="8"/>
      <c r="M41" s="8">
        <f t="shared" si="0"/>
        <v>0</v>
      </c>
      <c r="N41" s="7" t="e">
        <f t="shared" si="1"/>
        <v>#N/A</v>
      </c>
      <c r="O41" s="21"/>
      <c r="P41" s="22"/>
      <c r="Q41" s="18" t="s">
        <v>18</v>
      </c>
      <c r="R41" s="19" t="s">
        <v>18</v>
      </c>
      <c r="S41" s="20" t="s">
        <v>18</v>
      </c>
      <c r="V41" s="13" t="s">
        <v>50</v>
      </c>
      <c r="W41" s="13">
        <v>0.13</v>
      </c>
      <c r="X41" s="21">
        <v>15</v>
      </c>
      <c r="Y41" s="13" t="s">
        <v>69</v>
      </c>
    </row>
    <row r="42" spans="1:25" x14ac:dyDescent="0.25">
      <c r="A42" s="11">
        <v>34</v>
      </c>
      <c r="B42" s="16"/>
      <c r="C42" s="13"/>
      <c r="D42" s="14" t="e">
        <f t="shared" si="3"/>
        <v>#N/A</v>
      </c>
      <c r="E42" s="15" t="e">
        <f t="shared" si="4"/>
        <v>#N/A</v>
      </c>
      <c r="F42" s="14" t="e">
        <f t="shared" si="5"/>
        <v>#N/A</v>
      </c>
      <c r="G42" s="15"/>
      <c r="H42" s="15"/>
      <c r="I42" s="15"/>
      <c r="J42" s="15"/>
      <c r="K42" s="15"/>
      <c r="L42" s="8"/>
      <c r="M42" s="8">
        <f t="shared" si="0"/>
        <v>0</v>
      </c>
      <c r="N42" s="7" t="e">
        <f t="shared" si="1"/>
        <v>#N/A</v>
      </c>
      <c r="O42" s="21"/>
      <c r="P42" s="22"/>
      <c r="Q42" s="18" t="s">
        <v>18</v>
      </c>
      <c r="R42" s="19" t="s">
        <v>18</v>
      </c>
      <c r="S42" s="20" t="s">
        <v>18</v>
      </c>
      <c r="V42" s="13" t="s">
        <v>51</v>
      </c>
      <c r="W42" s="13">
        <v>0.13</v>
      </c>
      <c r="X42" s="21">
        <v>16</v>
      </c>
      <c r="Y42" s="13" t="s">
        <v>69</v>
      </c>
    </row>
    <row r="43" spans="1:25" x14ac:dyDescent="0.25">
      <c r="A43" s="11">
        <v>35</v>
      </c>
      <c r="B43" s="16"/>
      <c r="C43" s="13"/>
      <c r="D43" s="14" t="e">
        <f t="shared" si="3"/>
        <v>#N/A</v>
      </c>
      <c r="E43" s="15" t="e">
        <f t="shared" si="4"/>
        <v>#N/A</v>
      </c>
      <c r="F43" s="14" t="e">
        <f t="shared" si="5"/>
        <v>#N/A</v>
      </c>
      <c r="G43" s="15"/>
      <c r="H43" s="15"/>
      <c r="I43" s="15"/>
      <c r="J43" s="15"/>
      <c r="K43" s="15"/>
      <c r="L43" s="8"/>
      <c r="M43" s="8">
        <f t="shared" si="0"/>
        <v>0</v>
      </c>
      <c r="N43" s="7" t="e">
        <f t="shared" si="1"/>
        <v>#N/A</v>
      </c>
      <c r="O43" s="21"/>
      <c r="P43" s="22"/>
      <c r="Q43" s="18" t="s">
        <v>18</v>
      </c>
      <c r="R43" s="19" t="s">
        <v>18</v>
      </c>
      <c r="S43" s="20" t="s">
        <v>18</v>
      </c>
      <c r="V43" s="13" t="s">
        <v>52</v>
      </c>
      <c r="W43" s="13">
        <v>0.13</v>
      </c>
      <c r="X43" s="21">
        <v>19</v>
      </c>
      <c r="Y43" s="13" t="s">
        <v>69</v>
      </c>
    </row>
    <row r="44" spans="1:25" x14ac:dyDescent="0.25">
      <c r="A44" s="11">
        <v>36</v>
      </c>
      <c r="B44" s="16"/>
      <c r="C44" s="13"/>
      <c r="D44" s="14" t="e">
        <f t="shared" si="3"/>
        <v>#N/A</v>
      </c>
      <c r="E44" s="15" t="e">
        <f t="shared" si="4"/>
        <v>#N/A</v>
      </c>
      <c r="F44" s="14" t="e">
        <f t="shared" si="5"/>
        <v>#N/A</v>
      </c>
      <c r="G44" s="15"/>
      <c r="H44" s="15"/>
      <c r="I44" s="15"/>
      <c r="J44" s="15"/>
      <c r="K44" s="15"/>
      <c r="L44" s="8"/>
      <c r="M44" s="8">
        <f t="shared" si="0"/>
        <v>0</v>
      </c>
      <c r="N44" s="7" t="e">
        <f t="shared" si="1"/>
        <v>#N/A</v>
      </c>
      <c r="O44" s="21"/>
      <c r="P44" s="22"/>
      <c r="Q44" s="18" t="s">
        <v>18</v>
      </c>
      <c r="R44" s="19" t="s">
        <v>18</v>
      </c>
      <c r="S44" s="20" t="s">
        <v>18</v>
      </c>
      <c r="V44" s="13" t="s">
        <v>53</v>
      </c>
      <c r="W44" s="13">
        <v>0.13</v>
      </c>
      <c r="X44" s="21">
        <v>25</v>
      </c>
      <c r="Y44" s="13" t="s">
        <v>69</v>
      </c>
    </row>
    <row r="45" spans="1:25" x14ac:dyDescent="0.25">
      <c r="A45" s="11">
        <v>37</v>
      </c>
      <c r="B45" s="16"/>
      <c r="C45" s="13"/>
      <c r="D45" s="14" t="e">
        <f t="shared" si="3"/>
        <v>#N/A</v>
      </c>
      <c r="E45" s="15" t="e">
        <f t="shared" si="4"/>
        <v>#N/A</v>
      </c>
      <c r="F45" s="14" t="e">
        <f t="shared" si="5"/>
        <v>#N/A</v>
      </c>
      <c r="G45" s="15"/>
      <c r="H45" s="15"/>
      <c r="I45" s="15"/>
      <c r="J45" s="15"/>
      <c r="K45" s="15"/>
      <c r="L45" s="8"/>
      <c r="M45" s="8">
        <f t="shared" si="0"/>
        <v>0</v>
      </c>
      <c r="N45" s="7" t="e">
        <f t="shared" si="1"/>
        <v>#N/A</v>
      </c>
      <c r="O45" s="21"/>
      <c r="P45" s="22"/>
      <c r="Q45" s="18" t="s">
        <v>18</v>
      </c>
      <c r="R45" s="19" t="s">
        <v>18</v>
      </c>
      <c r="S45" s="20" t="s">
        <v>18</v>
      </c>
      <c r="V45" s="13" t="s">
        <v>54</v>
      </c>
      <c r="W45" s="13">
        <v>1</v>
      </c>
      <c r="X45" s="21">
        <v>25</v>
      </c>
      <c r="Y45" s="13" t="s">
        <v>69</v>
      </c>
    </row>
    <row r="46" spans="1:25" x14ac:dyDescent="0.25">
      <c r="A46" s="11">
        <v>38</v>
      </c>
      <c r="B46" s="16"/>
      <c r="C46" s="13"/>
      <c r="D46" s="14" t="e">
        <f t="shared" si="3"/>
        <v>#N/A</v>
      </c>
      <c r="E46" s="15" t="e">
        <f t="shared" si="4"/>
        <v>#N/A</v>
      </c>
      <c r="F46" s="14" t="e">
        <f t="shared" si="5"/>
        <v>#N/A</v>
      </c>
      <c r="G46" s="15"/>
      <c r="H46" s="15"/>
      <c r="I46" s="15"/>
      <c r="J46" s="15"/>
      <c r="K46" s="15"/>
      <c r="L46" s="8"/>
      <c r="M46" s="8">
        <f t="shared" si="0"/>
        <v>0</v>
      </c>
      <c r="N46" s="7" t="e">
        <f t="shared" si="1"/>
        <v>#N/A</v>
      </c>
      <c r="O46" s="21"/>
      <c r="P46" s="22"/>
      <c r="Q46" s="18" t="s">
        <v>18</v>
      </c>
      <c r="R46" s="19" t="s">
        <v>18</v>
      </c>
      <c r="S46" s="20" t="s">
        <v>18</v>
      </c>
      <c r="V46" s="13" t="s">
        <v>55</v>
      </c>
      <c r="W46" s="13">
        <v>0.3</v>
      </c>
      <c r="X46" s="21">
        <v>40</v>
      </c>
      <c r="Y46" s="13" t="s">
        <v>68</v>
      </c>
    </row>
    <row r="47" spans="1:25" x14ac:dyDescent="0.25">
      <c r="A47" s="11">
        <v>39</v>
      </c>
      <c r="B47" s="16"/>
      <c r="C47" s="13"/>
      <c r="D47" s="14" t="e">
        <f t="shared" si="3"/>
        <v>#N/A</v>
      </c>
      <c r="E47" s="15" t="e">
        <f t="shared" si="4"/>
        <v>#N/A</v>
      </c>
      <c r="F47" s="14" t="e">
        <f t="shared" si="5"/>
        <v>#N/A</v>
      </c>
      <c r="G47" s="15"/>
      <c r="H47" s="15"/>
      <c r="I47" s="15"/>
      <c r="J47" s="15"/>
      <c r="K47" s="15"/>
      <c r="L47" s="8"/>
      <c r="M47" s="8">
        <f t="shared" si="0"/>
        <v>0</v>
      </c>
      <c r="N47" s="7" t="e">
        <f t="shared" si="1"/>
        <v>#N/A</v>
      </c>
      <c r="O47" s="21"/>
      <c r="P47" s="22"/>
      <c r="Q47" s="18" t="s">
        <v>18</v>
      </c>
      <c r="R47" s="19" t="s">
        <v>18</v>
      </c>
      <c r="S47" s="20" t="s">
        <v>18</v>
      </c>
      <c r="V47" s="13" t="s">
        <v>56</v>
      </c>
      <c r="W47" s="13">
        <v>1</v>
      </c>
      <c r="X47" s="21">
        <v>290</v>
      </c>
      <c r="Y47" s="13" t="s">
        <v>68</v>
      </c>
    </row>
    <row r="48" spans="1:25" x14ac:dyDescent="0.25">
      <c r="A48" s="11">
        <v>40</v>
      </c>
      <c r="B48" s="16"/>
      <c r="C48" s="13"/>
      <c r="D48" s="14" t="e">
        <f t="shared" si="3"/>
        <v>#N/A</v>
      </c>
      <c r="E48" s="15" t="e">
        <f t="shared" si="4"/>
        <v>#N/A</v>
      </c>
      <c r="F48" s="14" t="e">
        <f t="shared" si="5"/>
        <v>#N/A</v>
      </c>
      <c r="G48" s="15"/>
      <c r="H48" s="15"/>
      <c r="I48" s="15"/>
      <c r="J48" s="15"/>
      <c r="K48" s="15"/>
      <c r="L48" s="8"/>
      <c r="M48" s="8">
        <f t="shared" si="0"/>
        <v>0</v>
      </c>
      <c r="N48" s="7" t="e">
        <f t="shared" si="1"/>
        <v>#N/A</v>
      </c>
      <c r="O48" s="21"/>
      <c r="P48" s="22"/>
      <c r="Q48" s="18" t="s">
        <v>18</v>
      </c>
      <c r="R48" s="19" t="s">
        <v>18</v>
      </c>
      <c r="S48" s="20" t="s">
        <v>18</v>
      </c>
      <c r="V48" s="13" t="s">
        <v>57</v>
      </c>
      <c r="W48" s="13">
        <v>1</v>
      </c>
      <c r="X48" s="21">
        <v>240</v>
      </c>
      <c r="Y48" s="13" t="s">
        <v>68</v>
      </c>
    </row>
    <row r="49" spans="1:25" x14ac:dyDescent="0.25">
      <c r="A49" s="11">
        <v>41</v>
      </c>
      <c r="B49" s="16"/>
      <c r="C49" s="13"/>
      <c r="D49" s="14" t="e">
        <f t="shared" si="3"/>
        <v>#N/A</v>
      </c>
      <c r="E49" s="15" t="e">
        <f t="shared" si="4"/>
        <v>#N/A</v>
      </c>
      <c r="F49" s="14" t="e">
        <f t="shared" si="5"/>
        <v>#N/A</v>
      </c>
      <c r="G49" s="15"/>
      <c r="H49" s="15"/>
      <c r="I49" s="15"/>
      <c r="J49" s="15"/>
      <c r="K49" s="15"/>
      <c r="L49" s="8"/>
      <c r="M49" s="8">
        <f t="shared" si="0"/>
        <v>0</v>
      </c>
      <c r="N49" s="7" t="e">
        <f t="shared" si="1"/>
        <v>#N/A</v>
      </c>
      <c r="O49" s="21"/>
      <c r="P49" s="22"/>
      <c r="Q49" s="18" t="s">
        <v>18</v>
      </c>
      <c r="R49" s="19" t="s">
        <v>18</v>
      </c>
      <c r="S49" s="20" t="s">
        <v>18</v>
      </c>
      <c r="V49" s="13" t="s">
        <v>58</v>
      </c>
      <c r="W49" s="13">
        <v>1</v>
      </c>
      <c r="X49" s="21">
        <v>250</v>
      </c>
      <c r="Y49" s="13" t="s">
        <v>68</v>
      </c>
    </row>
    <row r="50" spans="1:25" x14ac:dyDescent="0.25">
      <c r="A50" s="11">
        <v>42</v>
      </c>
      <c r="B50" s="16"/>
      <c r="C50" s="13"/>
      <c r="D50" s="14" t="e">
        <f t="shared" si="3"/>
        <v>#N/A</v>
      </c>
      <c r="E50" s="15" t="e">
        <f t="shared" si="4"/>
        <v>#N/A</v>
      </c>
      <c r="F50" s="14" t="e">
        <f t="shared" si="5"/>
        <v>#N/A</v>
      </c>
      <c r="G50" s="15"/>
      <c r="H50" s="15"/>
      <c r="I50" s="15"/>
      <c r="J50" s="15"/>
      <c r="K50" s="15"/>
      <c r="L50" s="8"/>
      <c r="M50" s="8">
        <f t="shared" si="0"/>
        <v>0</v>
      </c>
      <c r="N50" s="7" t="e">
        <f t="shared" si="1"/>
        <v>#N/A</v>
      </c>
      <c r="O50" s="21"/>
      <c r="P50" s="22"/>
      <c r="Q50" s="18" t="s">
        <v>18</v>
      </c>
      <c r="R50" s="19" t="s">
        <v>18</v>
      </c>
      <c r="S50" s="20" t="s">
        <v>18</v>
      </c>
      <c r="V50" s="13" t="s">
        <v>59</v>
      </c>
      <c r="W50" s="13">
        <v>1</v>
      </c>
      <c r="X50" s="21">
        <v>400</v>
      </c>
      <c r="Y50" s="13" t="s">
        <v>68</v>
      </c>
    </row>
    <row r="51" spans="1:25" x14ac:dyDescent="0.25">
      <c r="A51" s="11">
        <v>43</v>
      </c>
      <c r="B51" s="16"/>
      <c r="C51" s="13"/>
      <c r="D51" s="14" t="e">
        <f t="shared" si="3"/>
        <v>#N/A</v>
      </c>
      <c r="E51" s="15" t="e">
        <f t="shared" si="4"/>
        <v>#N/A</v>
      </c>
      <c r="F51" s="14" t="e">
        <f t="shared" si="5"/>
        <v>#N/A</v>
      </c>
      <c r="G51" s="15"/>
      <c r="H51" s="15"/>
      <c r="I51" s="15"/>
      <c r="J51" s="15"/>
      <c r="K51" s="15"/>
      <c r="L51" s="8"/>
      <c r="M51" s="8">
        <f t="shared" si="0"/>
        <v>0</v>
      </c>
      <c r="N51" s="7" t="e">
        <f t="shared" si="1"/>
        <v>#N/A</v>
      </c>
      <c r="O51" s="21"/>
      <c r="P51" s="22"/>
      <c r="Q51" s="18" t="s">
        <v>18</v>
      </c>
      <c r="R51" s="19" t="s">
        <v>18</v>
      </c>
      <c r="S51" s="20" t="s">
        <v>18</v>
      </c>
      <c r="V51" s="13" t="s">
        <v>60</v>
      </c>
      <c r="W51" s="13">
        <v>1</v>
      </c>
      <c r="X51" s="21">
        <v>232</v>
      </c>
      <c r="Y51" s="13" t="s">
        <v>68</v>
      </c>
    </row>
    <row r="52" spans="1:25" x14ac:dyDescent="0.25">
      <c r="A52" s="11">
        <v>44</v>
      </c>
      <c r="B52" s="16"/>
      <c r="C52" s="13"/>
      <c r="D52" s="14" t="e">
        <f t="shared" si="3"/>
        <v>#N/A</v>
      </c>
      <c r="E52" s="15" t="e">
        <f t="shared" si="4"/>
        <v>#N/A</v>
      </c>
      <c r="F52" s="14" t="e">
        <f t="shared" si="5"/>
        <v>#N/A</v>
      </c>
      <c r="G52" s="15"/>
      <c r="H52" s="15"/>
      <c r="I52" s="15"/>
      <c r="J52" s="15"/>
      <c r="K52" s="15"/>
      <c r="L52" s="8"/>
      <c r="M52" s="8">
        <f t="shared" si="0"/>
        <v>0</v>
      </c>
      <c r="N52" s="7" t="e">
        <f t="shared" si="1"/>
        <v>#N/A</v>
      </c>
      <c r="O52" s="21"/>
      <c r="P52" s="22"/>
      <c r="Q52" s="18" t="s">
        <v>18</v>
      </c>
      <c r="R52" s="19" t="s">
        <v>18</v>
      </c>
      <c r="S52" s="20" t="s">
        <v>18</v>
      </c>
      <c r="V52" s="13" t="s">
        <v>61</v>
      </c>
      <c r="W52" s="13">
        <v>1</v>
      </c>
      <c r="X52" s="21">
        <v>300</v>
      </c>
      <c r="Y52" s="13" t="s">
        <v>68</v>
      </c>
    </row>
    <row r="53" spans="1:25" x14ac:dyDescent="0.25">
      <c r="A53" s="11">
        <v>45</v>
      </c>
      <c r="B53" s="16"/>
      <c r="C53" s="13"/>
      <c r="D53" s="14" t="e">
        <f t="shared" si="3"/>
        <v>#N/A</v>
      </c>
      <c r="E53" s="15" t="e">
        <f t="shared" si="4"/>
        <v>#N/A</v>
      </c>
      <c r="F53" s="14" t="e">
        <f t="shared" si="5"/>
        <v>#N/A</v>
      </c>
      <c r="G53" s="15"/>
      <c r="H53" s="15"/>
      <c r="I53" s="15"/>
      <c r="J53" s="15"/>
      <c r="K53" s="15"/>
      <c r="L53" s="8"/>
      <c r="M53" s="8">
        <f t="shared" si="0"/>
        <v>0</v>
      </c>
      <c r="N53" s="7" t="e">
        <f t="shared" si="1"/>
        <v>#N/A</v>
      </c>
      <c r="O53" s="21"/>
      <c r="P53" s="22"/>
      <c r="Q53" s="18" t="s">
        <v>18</v>
      </c>
      <c r="R53" s="19" t="s">
        <v>18</v>
      </c>
      <c r="S53" s="20" t="s">
        <v>18</v>
      </c>
    </row>
    <row r="54" spans="1:25" x14ac:dyDescent="0.25">
      <c r="A54" s="11">
        <v>46</v>
      </c>
      <c r="B54" s="16"/>
      <c r="C54" s="13"/>
      <c r="D54" s="14" t="e">
        <f t="shared" si="3"/>
        <v>#N/A</v>
      </c>
      <c r="E54" s="15" t="e">
        <f t="shared" si="4"/>
        <v>#N/A</v>
      </c>
      <c r="F54" s="14" t="e">
        <f t="shared" si="5"/>
        <v>#N/A</v>
      </c>
      <c r="G54" s="15"/>
      <c r="H54" s="15"/>
      <c r="I54" s="15"/>
      <c r="J54" s="15"/>
      <c r="K54" s="15"/>
      <c r="L54" s="8"/>
      <c r="M54" s="8">
        <f t="shared" si="0"/>
        <v>0</v>
      </c>
      <c r="N54" s="7" t="e">
        <f t="shared" si="1"/>
        <v>#N/A</v>
      </c>
      <c r="O54" s="21"/>
      <c r="P54" s="22"/>
      <c r="Q54" s="18" t="s">
        <v>18</v>
      </c>
      <c r="R54" s="19" t="s">
        <v>18</v>
      </c>
      <c r="S54" s="20" t="s">
        <v>18</v>
      </c>
    </row>
    <row r="55" spans="1:25" x14ac:dyDescent="0.25">
      <c r="A55" s="11">
        <v>47</v>
      </c>
      <c r="B55" s="16"/>
      <c r="C55" s="13"/>
      <c r="D55" s="14" t="e">
        <f t="shared" si="3"/>
        <v>#N/A</v>
      </c>
      <c r="E55" s="15" t="e">
        <f t="shared" si="4"/>
        <v>#N/A</v>
      </c>
      <c r="F55" s="14" t="e">
        <f t="shared" si="5"/>
        <v>#N/A</v>
      </c>
      <c r="G55" s="15"/>
      <c r="H55" s="15"/>
      <c r="I55" s="15"/>
      <c r="J55" s="15"/>
      <c r="K55" s="15"/>
      <c r="L55" s="8"/>
      <c r="M55" s="8">
        <f t="shared" si="0"/>
        <v>0</v>
      </c>
      <c r="N55" s="7" t="e">
        <f t="shared" si="1"/>
        <v>#N/A</v>
      </c>
      <c r="O55" s="23"/>
      <c r="P55" s="24"/>
      <c r="Q55" s="18" t="s">
        <v>18</v>
      </c>
      <c r="R55" s="19" t="s">
        <v>18</v>
      </c>
      <c r="S55" s="20" t="s">
        <v>18</v>
      </c>
    </row>
    <row r="56" spans="1:25" ht="18" x14ac:dyDescent="0.25">
      <c r="A56" s="13"/>
      <c r="B56" s="13"/>
      <c r="C56" s="25"/>
      <c r="D56" s="25"/>
      <c r="E56" s="13"/>
      <c r="F56" s="13"/>
      <c r="G56" s="13"/>
      <c r="H56" s="13"/>
      <c r="I56" s="26"/>
      <c r="J56" s="15"/>
      <c r="K56" s="13"/>
      <c r="L56" s="13"/>
      <c r="M56" s="27"/>
      <c r="N56" s="28" t="e">
        <f>SUM(N9:N55)</f>
        <v>#N/A</v>
      </c>
      <c r="O56" s="29"/>
      <c r="P56" s="30" t="e">
        <f>SUM(P9:P54)</f>
        <v>#N/A</v>
      </c>
      <c r="Q56" s="18"/>
      <c r="R56" s="13"/>
      <c r="S56" s="13"/>
    </row>
  </sheetData>
  <mergeCells count="6">
    <mergeCell ref="S6:S8"/>
    <mergeCell ref="J1:K1"/>
    <mergeCell ref="N3:R3"/>
    <mergeCell ref="O6:P6"/>
    <mergeCell ref="Q6:Q8"/>
    <mergeCell ref="R6:R8"/>
  </mergeCell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36" r:id="rId4" name="Продукия">
          <controlPr defaultSize="0" autoLine="0" autoPict="0" linkedCell="C9" listFillRange="$V$6:$V$89" r:id="rId5">
            <anchor moveWithCells="1">
              <from>
                <xdr:col>2</xdr:col>
                <xdr:colOff>19050</xdr:colOff>
                <xdr:row>5</xdr:row>
                <xdr:rowOff>28575</xdr:rowOff>
              </from>
              <to>
                <xdr:col>3</xdr:col>
                <xdr:colOff>9525</xdr:colOff>
                <xdr:row>7</xdr:row>
                <xdr:rowOff>38100</xdr:rowOff>
              </to>
            </anchor>
          </controlPr>
        </control>
      </mc:Choice>
      <mc:Fallback>
        <control shapeId="1036" r:id="rId4" name="Продукия"/>
      </mc:Fallback>
    </mc:AlternateContent>
    <mc:AlternateContent xmlns:mc="http://schemas.openxmlformats.org/markup-compatibility/2006">
      <mc:Choice Requires="x14">
        <control shapeId="1037" r:id="rId6" name="CommandButton1">
          <controlPr defaultSize="0" autoLine="0" r:id="rId7">
            <anchor moveWithCells="1">
              <from>
                <xdr:col>3</xdr:col>
                <xdr:colOff>19050</xdr:colOff>
                <xdr:row>5</xdr:row>
                <xdr:rowOff>28575</xdr:rowOff>
              </from>
              <to>
                <xdr:col>3</xdr:col>
                <xdr:colOff>495300</xdr:colOff>
                <xdr:row>6</xdr:row>
                <xdr:rowOff>171450</xdr:rowOff>
              </to>
            </anchor>
          </controlPr>
        </control>
      </mc:Choice>
      <mc:Fallback>
        <control shapeId="1037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Ruban Dmitry</dc:creator>
  <cp:lastModifiedBy>Ruban Dmitry</cp:lastModifiedBy>
  <cp:lastPrinted>2015-08-03T06:11:30Z</cp:lastPrinted>
  <dcterms:created xsi:type="dcterms:W3CDTF">2015-07-31T06:32:30Z</dcterms:created>
  <dcterms:modified xsi:type="dcterms:W3CDTF">2015-08-04T06:44:35Z</dcterms:modified>
</cp:coreProperties>
</file>