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0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2980" windowHeight="6276" firstSheet="1" activeTab="1"/>
  </bookViews>
  <sheets>
    <sheet name="SQL Statement" sheetId="2" state="hidden" r:id="rId1"/>
    <sheet name="Лист1" sheetId="17" r:id="rId2"/>
  </sheets>
  <calcPr calcId="152511"/>
</workbook>
</file>

<file path=xl/calcChain.xml><?xml version="1.0" encoding="utf-8"?>
<calcChain xmlns="http://schemas.openxmlformats.org/spreadsheetml/2006/main">
  <c r="F7" i="17" l="1"/>
  <c r="G7" i="17"/>
  <c r="H7" i="17"/>
  <c r="I7" i="17"/>
  <c r="K7" i="17"/>
  <c r="Q7" i="17"/>
  <c r="P7" i="17"/>
  <c r="O7" i="17"/>
  <c r="N7" i="17"/>
  <c r="M7" i="17"/>
  <c r="L7" i="17"/>
  <c r="J7" i="17"/>
  <c r="F5" i="17"/>
  <c r="F6" i="17" s="1"/>
  <c r="G4" i="17"/>
  <c r="H4" i="17" s="1"/>
  <c r="H5" i="17" l="1"/>
  <c r="H6" i="17" s="1"/>
  <c r="G5" i="17"/>
  <c r="G6" i="17" s="1"/>
  <c r="I4" i="17"/>
  <c r="I5" i="17" l="1"/>
  <c r="I6" i="17" s="1"/>
  <c r="J4" i="17"/>
  <c r="K5" i="17" l="1"/>
  <c r="K6" i="17" s="1"/>
  <c r="J5" i="17"/>
  <c r="J6" i="17" s="1"/>
  <c r="K4" i="17"/>
  <c r="L4" i="17" l="1"/>
  <c r="L5" i="17" l="1"/>
  <c r="L6" i="17" s="1"/>
  <c r="M4" i="17"/>
  <c r="M5" i="17" l="1"/>
  <c r="M6" i="17" s="1"/>
  <c r="N4" i="17"/>
  <c r="N5" i="17" s="1"/>
  <c r="N6" i="17" s="1"/>
  <c r="O4" i="17" l="1"/>
  <c r="O5" i="17" l="1"/>
  <c r="O6" i="17" s="1"/>
  <c r="P4" i="17"/>
  <c r="Q5" i="17" l="1"/>
  <c r="Q6" i="17" s="1"/>
  <c r="P5" i="17"/>
  <c r="P6" i="17" s="1"/>
  <c r="Q4" i="17"/>
</calcChain>
</file>

<file path=xl/sharedStrings.xml><?xml version="1.0" encoding="utf-8"?>
<sst xmlns="http://schemas.openxmlformats.org/spreadsheetml/2006/main" count="19" uniqueCount="8">
  <si>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</si>
  <si>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месяц</t>
  </si>
  <si>
    <t>Кол-во клиентов</t>
  </si>
  <si>
    <t>Срок жизни, мес.</t>
  </si>
  <si>
    <t>Доходы</t>
  </si>
  <si>
    <t>Абон плата</t>
  </si>
  <si>
    <t>Необходимо, чтобы в расчете доходов не учитывались доходы от тех клиентов, срок жизни которых большу указанных в B4. Т.е., в данном случае в шестом месяце не должно быть доходов от клиентов первого месяца.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</si>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</sst>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sz val="10"/>
      <name val="Arial Cyr"/>
      <charset val="204"/>
    </font>
    <font>
      <sz val="11"/>
      <color theme="0"/>
      <name val="Tahoma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3E1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7" fontId="2" fillId="2" borderId="0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horizontal="center" wrapText="1"/>
    </xf>
    <xf numFmtId="0" fontId="3" fillId="0" borderId="0" xfId="0" applyFont="1"/>
    <xf numFmtId="0" fontId="3" fillId="3" borderId="0" xfId="0" applyFont="1" applyFill="1"/>
  </cellXfs>
  <cellStyles count="2">
    <cellStyle name="%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cols>
    <col min="1" max="1" width="80"/>
  </cols>
  <sheetData>
    <row r="1" spans="1:1" x14ac:dyDescent="0.3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zoomScale="85" zoomScaleNormal="85" workbookViewId="0">
      <selection activeCell="F7" sqref="F7:Q7"/>
    </sheetView>
  </sheetViews>
  <sheetFormatPr defaultRowHeight="13.8" x14ac:dyDescent="0.3"/>
  <cols>
    <col min="1" max="1" width="18" customWidth="1"/>
    <col min="2" max="4" width="11.109375" customWidth="1"/>
    <col min="5" max="5" width="17.6640625" customWidth="1"/>
    <col min="6" max="6" width="10.44140625" customWidth="1"/>
    <col min="7" max="7" width="11.88671875" customWidth="1"/>
  </cols>
  <sheetData>
    <row r="1" spans="1:17" ht="14.4" x14ac:dyDescent="0.3">
      <c r="F1" s="1">
        <v>1</v>
      </c>
      <c r="G1" s="2">
        <v>2</v>
      </c>
      <c r="H1" s="1">
        <v>3</v>
      </c>
      <c r="I1" s="2">
        <v>4</v>
      </c>
      <c r="J1" s="1">
        <v>5</v>
      </c>
      <c r="K1" s="2">
        <v>6</v>
      </c>
      <c r="L1" s="1">
        <v>7</v>
      </c>
      <c r="M1" s="2">
        <v>8</v>
      </c>
      <c r="N1" s="1">
        <v>9</v>
      </c>
      <c r="O1" s="1">
        <v>10</v>
      </c>
      <c r="P1" s="2">
        <v>11</v>
      </c>
      <c r="Q1" s="1">
        <v>12</v>
      </c>
    </row>
    <row r="2" spans="1:17" x14ac:dyDescent="0.3"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</row>
    <row r="3" spans="1:17" x14ac:dyDescent="0.3">
      <c r="A3" t="s">
        <v>3</v>
      </c>
      <c r="B3">
        <v>4.5</v>
      </c>
    </row>
    <row r="4" spans="1:17" x14ac:dyDescent="0.3">
      <c r="A4" t="s">
        <v>5</v>
      </c>
      <c r="B4">
        <v>3</v>
      </c>
      <c r="E4" t="s">
        <v>2</v>
      </c>
      <c r="F4">
        <v>10</v>
      </c>
      <c r="G4">
        <f>F4*1.3</f>
        <v>13</v>
      </c>
      <c r="H4">
        <f t="shared" ref="H4:Q4" si="0">G4*1.3</f>
        <v>16.900000000000002</v>
      </c>
      <c r="I4">
        <f t="shared" si="0"/>
        <v>21.970000000000002</v>
      </c>
      <c r="J4">
        <f t="shared" si="0"/>
        <v>28.561000000000003</v>
      </c>
      <c r="K4">
        <f t="shared" si="0"/>
        <v>37.129300000000008</v>
      </c>
      <c r="L4">
        <f t="shared" si="0"/>
        <v>48.268090000000015</v>
      </c>
      <c r="M4">
        <f t="shared" si="0"/>
        <v>62.748517000000021</v>
      </c>
      <c r="N4">
        <f t="shared" si="0"/>
        <v>81.573072100000033</v>
      </c>
      <c r="O4">
        <f t="shared" si="0"/>
        <v>106.04499373000004</v>
      </c>
      <c r="P4">
        <f t="shared" si="0"/>
        <v>137.85849184900007</v>
      </c>
      <c r="Q4">
        <f t="shared" si="0"/>
        <v>179.21603940370011</v>
      </c>
    </row>
    <row r="5" spans="1:17" x14ac:dyDescent="0.3">
      <c r="E5" t="s">
        <v>4</v>
      </c>
      <c r="F5">
        <f>IF(F1&lt;$B$3,F4/2*$B$4,F4/2*$B$4-F4)</f>
        <v>15</v>
      </c>
      <c r="G5">
        <f>IF(G1&lt;$B$3,(F4+G4)/2*$B$4,(F4+G4/2)*$B$4-G4)</f>
        <v>34.5</v>
      </c>
      <c r="H5">
        <f t="shared" ref="H5:Q5" si="1">IF(H1&lt;$B$3,(G4+H4)/2*$B$4,(G4+H4/2)*$B$4-H4)</f>
        <v>44.85</v>
      </c>
      <c r="I5">
        <f t="shared" si="1"/>
        <v>58.305000000000007</v>
      </c>
      <c r="J5">
        <f t="shared" si="1"/>
        <v>80.1905</v>
      </c>
      <c r="K5">
        <f t="shared" si="1"/>
        <v>104.24765000000002</v>
      </c>
      <c r="L5">
        <f t="shared" si="1"/>
        <v>135.52194500000002</v>
      </c>
      <c r="M5">
        <f t="shared" si="1"/>
        <v>176.17852850000006</v>
      </c>
      <c r="N5">
        <f t="shared" si="1"/>
        <v>229.03208705000009</v>
      </c>
      <c r="O5">
        <f t="shared" si="1"/>
        <v>297.74171316500008</v>
      </c>
      <c r="P5">
        <f t="shared" si="1"/>
        <v>387.06422711450023</v>
      </c>
      <c r="Q5">
        <f t="shared" si="1"/>
        <v>503.18349524885031</v>
      </c>
    </row>
    <row r="6" spans="1:17" x14ac:dyDescent="0.3">
      <c r="E6" s="4" t="s">
        <v>7</v>
      </c>
      <c r="F6">
        <f>F5</f>
        <v>15</v>
      </c>
      <c r="G6">
        <f t="shared" ref="G6:J6" si="2">G5</f>
        <v>34.5</v>
      </c>
      <c r="H6">
        <f t="shared" si="2"/>
        <v>44.85</v>
      </c>
      <c r="I6">
        <f t="shared" si="2"/>
        <v>58.305000000000007</v>
      </c>
      <c r="J6">
        <f t="shared" si="2"/>
        <v>80.1905</v>
      </c>
      <c r="K6" s="4">
        <f>K5-F6</f>
        <v>89.247650000000021</v>
      </c>
      <c r="L6" s="4">
        <f>L5-G6</f>
        <v>101.02194500000002</v>
      </c>
      <c r="M6" s="4">
        <f t="shared" ref="M6:Q6" si="3">M5-H6</f>
        <v>131.32852850000006</v>
      </c>
      <c r="N6" s="4">
        <f t="shared" si="3"/>
        <v>170.72708705000008</v>
      </c>
      <c r="O6" s="4">
        <f t="shared" si="3"/>
        <v>217.55121316500009</v>
      </c>
      <c r="P6" s="4">
        <f t="shared" si="3"/>
        <v>297.81657711450021</v>
      </c>
      <c r="Q6" s="4">
        <f t="shared" si="3"/>
        <v>402.16155024885029</v>
      </c>
    </row>
    <row r="7" spans="1:17" x14ac:dyDescent="0.3">
      <c r="E7" s="4"/>
      <c r="F7" s="6">
        <f t="shared" ref="F7" si="4">IF(ROUNDUP($B$3,)&lt;F1,F5-A6,F5)</f>
        <v>15</v>
      </c>
      <c r="G7" s="6">
        <f t="shared" ref="G7" si="5">IF(ROUNDUP($B$3,)&lt;G1,G5-B6,G5)</f>
        <v>34.5</v>
      </c>
      <c r="H7" s="6">
        <f t="shared" ref="H7" si="6">IF(ROUNDUP($B$3,)&lt;H1,H5-C6,H5)</f>
        <v>44.85</v>
      </c>
      <c r="I7" s="6">
        <f t="shared" ref="I7" si="7">IF(ROUNDUP($B$3,)&lt;I1,I5-D6,I5)</f>
        <v>58.305000000000007</v>
      </c>
      <c r="J7" s="6">
        <f t="shared" ref="I7:J7" si="8">IF(ROUNDUP($B$3,)&lt;J1,J5-E6,J5)</f>
        <v>80.1905</v>
      </c>
      <c r="K7" s="7">
        <f>IF(ROUNDUP($B$3,)&lt;K1,K5-F6,K5)</f>
        <v>89.247650000000021</v>
      </c>
      <c r="L7" s="7">
        <f t="shared" ref="L7:Q7" si="9">IF(ROUNDUP($B$3,)&lt;L1,L5-G6,L5)</f>
        <v>101.02194500000002</v>
      </c>
      <c r="M7" s="7">
        <f t="shared" si="9"/>
        <v>131.32852850000006</v>
      </c>
      <c r="N7" s="7">
        <f t="shared" si="9"/>
        <v>170.72708705000008</v>
      </c>
      <c r="O7" s="7">
        <f t="shared" si="9"/>
        <v>217.55121316500009</v>
      </c>
      <c r="P7" s="7">
        <f t="shared" si="9"/>
        <v>297.81657711450021</v>
      </c>
      <c r="Q7" s="7">
        <f t="shared" si="9"/>
        <v>402.16155024885029</v>
      </c>
    </row>
    <row r="8" spans="1:17" x14ac:dyDescent="0.3">
      <c r="F8" s="5" t="s">
        <v>6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3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 x14ac:dyDescent="0.3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</sheetData>
  <mergeCells count="1">
    <mergeCell ref="F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Лист1</vt:lpstr>
    </vt:vector>
  </TitlesOfParts>
  <Company>Allround Automations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User</cp:lastModifiedBy>
  <dcterms:created xsi:type="dcterms:W3CDTF">2015-03-30T11:28:02Z</dcterms:created>
  <dcterms:modified xsi:type="dcterms:W3CDTF">2015-08-07T09:43:34Z</dcterms:modified>
</cp:coreProperties>
</file>