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9320" windowHeight="133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Лист1!$A$1:$C$45</definedName>
  </definedNames>
  <calcPr calcId="145621"/>
</workbook>
</file>

<file path=xl/calcChain.xml><?xml version="1.0" encoding="utf-8"?>
<calcChain xmlns="http://schemas.openxmlformats.org/spreadsheetml/2006/main">
  <c r="G3" i="1" l="1" a="1"/>
  <c r="G3" i="1" s="1"/>
  <c r="F3" i="1"/>
  <c r="F2" i="1"/>
  <c r="G6" i="1" a="1"/>
  <c r="F1" i="1"/>
  <c r="G4" i="1" a="1"/>
  <c r="G5" i="1" a="1"/>
  <c r="F4" i="1" l="1"/>
  <c r="F5" i="1" s="1"/>
  <c r="H5" i="1" s="1"/>
  <c r="H3" i="1"/>
  <c r="H4" i="1"/>
  <c r="G4" i="1"/>
  <c r="F6" i="1" l="1"/>
  <c r="G5" i="1"/>
  <c r="H6" i="1" l="1"/>
  <c r="G6" i="1"/>
  <c r="F7" i="1"/>
  <c r="F9" i="1" s="1"/>
  <c r="F8" i="1" l="1"/>
</calcChain>
</file>

<file path=xl/sharedStrings.xml><?xml version="1.0" encoding="utf-8"?>
<sst xmlns="http://schemas.openxmlformats.org/spreadsheetml/2006/main" count="50" uniqueCount="10">
  <si>
    <t>Значение</t>
  </si>
  <si>
    <t>Дата</t>
  </si>
  <si>
    <t>Сумма за последних 30 дней (в данном примере необходимо посчитать сумму с 14 июня по 13 июля)</t>
  </si>
  <si>
    <t>яблоки</t>
  </si>
  <si>
    <t>груши</t>
  </si>
  <si>
    <t xml:space="preserve">помидоры </t>
  </si>
  <si>
    <t>огурцы</t>
  </si>
  <si>
    <t>вид</t>
  </si>
  <si>
    <t>С последней даты для каждого</t>
  </si>
  <si>
    <t>С последней даты для всех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</si>
</sst>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45"/>
  <sheetViews>
    <sheetView tabSelected="1" workbookViewId="0">
      <selection activeCell="I15" sqref="I15"/>
    </sheetView>
  </sheetViews>
  <sheetFormatPr defaultRowHeight="15" x14ac:dyDescent="0.25"/>
  <cols>
    <col min="1" max="1" width="9.85546875" customWidth="1"/>
    <col min="2" max="2" width="10.140625" bestFit="1" customWidth="1"/>
    <col min="3" max="3" width="12.85546875" customWidth="1"/>
    <col min="7" max="8" width="21.140625" customWidth="1"/>
  </cols>
  <sheetData>
    <row r="1" spans="1:14" x14ac:dyDescent="0.25">
      <c r="A1" t="s">
        <v>0</v>
      </c>
      <c r="B1" t="s">
        <v>1</v>
      </c>
      <c r="C1" t="s">
        <v>7</v>
      </c>
      <c r="F1" t="str">
        <f>IFERROR(LOOKUP(,-1/ISNA(MATCH(C$2:C$99,#REF!,)),C$2:C$99),"")</f>
        <v/>
      </c>
    </row>
    <row r="2" spans="1:14" ht="25.5" customHeight="1" x14ac:dyDescent="0.25">
      <c r="A2">
        <v>100</v>
      </c>
      <c r="B2" s="1">
        <v>41406</v>
      </c>
      <c r="C2" t="s">
        <v>3</v>
      </c>
      <c r="F2">
        <f>IFERROR(LOOKUP(,-1/ISNA(MATCH(C$2:C$99,F$1:F1,)),C$2:C$99),"")</f>
        <v>0</v>
      </c>
      <c r="G2" s="2" t="s">
        <v>8</v>
      </c>
      <c r="H2" s="2" t="s">
        <v>9</v>
      </c>
    </row>
    <row r="3" spans="1:14" x14ac:dyDescent="0.25">
      <c r="A3">
        <v>100</v>
      </c>
      <c r="B3" s="1">
        <v>41406</v>
      </c>
      <c r="C3" t="s">
        <v>4</v>
      </c>
      <c r="F3" t="str">
        <f>IFERROR(LOOKUP(,-1/ISNA(MATCH(C$2:C$99,F$1:F2,)),C$2:C$99),"")</f>
        <v xml:space="preserve">помидоры </v>
      </c>
      <c r="G3">
        <f t="array" ref="G3">SUMIFS(A$2:A$99,C$2:C$99,F3,B$2:B$99,"&gt;="&amp;MAX((C$2:C$99=F3)*B$2:B$99)-30)</f>
        <v>128</v>
      </c>
      <c r="H3">
        <f t="shared" ref="H3:H5" si="0">SUMIFS(A$2:A$99,C$2:C$99,F3,B$2:B$99,"&gt;="&amp;MAX(B$2:B$99)-30)</f>
        <v>128</v>
      </c>
    </row>
    <row r="4" spans="1:14" x14ac:dyDescent="0.25">
      <c r="A4">
        <v>200</v>
      </c>
      <c r="B4" s="1">
        <v>41406</v>
      </c>
      <c r="C4" t="s">
        <v>5</v>
      </c>
      <c r="F4" t="str">
        <f>IFERROR(LOOKUP(,-1/ISNA(MATCH(C$2:C$99,F$1:F3,)),C$2:C$99),"")</f>
        <v>груши</v>
      </c>
      <c r="G4">
        <f t="array" ref="G4">SUMIFS(A$2:A$99,C$2:C$99,F4,B$2:B$99,"&gt;="&amp;MAX((C$2:C$99=F4)*B$2:B$99)-30)</f>
        <v>161</v>
      </c>
      <c r="H4">
        <f t="shared" si="0"/>
        <v>161</v>
      </c>
    </row>
    <row r="5" spans="1:14" x14ac:dyDescent="0.25">
      <c r="A5">
        <v>200</v>
      </c>
      <c r="B5" s="1">
        <v>41406</v>
      </c>
      <c r="C5" t="s">
        <v>6</v>
      </c>
      <c r="F5" t="str">
        <f>IFERROR(LOOKUP(,-1/ISNA(MATCH(C$2:C$99,F$1:F4,)),C$2:C$99),"")</f>
        <v>огурцы</v>
      </c>
      <c r="G5">
        <f t="array" ref="G5">SUMIFS(A$2:A$99,C$2:C$99,F5,B$2:B$99,"&gt;="&amp;MAX((C$2:C$99=F5)*B$2:B$99)-30)</f>
        <v>174</v>
      </c>
      <c r="H5">
        <f t="shared" si="0"/>
        <v>63</v>
      </c>
    </row>
    <row r="6" spans="1:14" x14ac:dyDescent="0.25">
      <c r="A6">
        <v>200</v>
      </c>
      <c r="B6" s="1">
        <v>41407</v>
      </c>
      <c r="C6" t="s">
        <v>4</v>
      </c>
      <c r="F6" t="str">
        <f>IFERROR(LOOKUP(,-1/ISNA(MATCH(C$2:C$99,F$1:F5,)),C$2:C$99),"")</f>
        <v>яблоки</v>
      </c>
      <c r="G6">
        <f t="array" ref="G6">SUMIFS(A$2:A$99,C$2:C$99,F6,B$2:B$99,"&gt;="&amp;MAX((C$2:C$99=F6)*B$2:B$99)-30)</f>
        <v>174</v>
      </c>
      <c r="H6">
        <f t="shared" ref="H6" si="1">SUMIFS(A$2:A$99,C$2:C$99,F6,B$2:B$99,"&gt;="&amp;MAX(B$2:B$99)-30)</f>
        <v>34</v>
      </c>
    </row>
    <row r="7" spans="1:14" x14ac:dyDescent="0.25">
      <c r="A7">
        <v>300</v>
      </c>
      <c r="B7" s="1">
        <v>41408</v>
      </c>
      <c r="C7" t="s">
        <v>5</v>
      </c>
      <c r="F7" t="str">
        <f>IFERROR(LOOKUP(,-1/ISNA(MATCH(C$2:C$99,F$1:F6,)),C$2:C$99),"")</f>
        <v/>
      </c>
    </row>
    <row r="8" spans="1:14" x14ac:dyDescent="0.25">
      <c r="A8">
        <v>300</v>
      </c>
      <c r="B8" s="1">
        <v>41409</v>
      </c>
      <c r="C8" t="s">
        <v>6</v>
      </c>
      <c r="F8" t="str">
        <f>IFERROR(LOOKUP(,-1/ISNA(MATCH(C$2:C$99,F$1:F7,)),C$2:C$99),"")</f>
        <v/>
      </c>
    </row>
    <row r="9" spans="1:14" x14ac:dyDescent="0.25">
      <c r="A9">
        <v>400</v>
      </c>
      <c r="B9" s="1">
        <v>41409</v>
      </c>
      <c r="C9" t="s">
        <v>5</v>
      </c>
      <c r="F9" t="str">
        <f>IFERROR(LOOKUP(,-1/ISNA(MATCH(C$2:C$99,F$1:F8,)),C$2:C$99),"")</f>
        <v/>
      </c>
      <c r="N9" t="s">
        <v>2</v>
      </c>
    </row>
    <row r="10" spans="1:14" x14ac:dyDescent="0.25">
      <c r="A10">
        <v>100</v>
      </c>
      <c r="B10" s="1">
        <v>41410</v>
      </c>
      <c r="C10" t="s">
        <v>6</v>
      </c>
    </row>
    <row r="11" spans="1:14" x14ac:dyDescent="0.25">
      <c r="A11">
        <v>50</v>
      </c>
      <c r="B11" s="1">
        <v>41411</v>
      </c>
      <c r="C11" t="s">
        <v>4</v>
      </c>
    </row>
    <row r="12" spans="1:14" x14ac:dyDescent="0.25">
      <c r="A12">
        <v>10</v>
      </c>
      <c r="B12" s="1">
        <v>41412</v>
      </c>
      <c r="C12" t="s">
        <v>3</v>
      </c>
    </row>
    <row r="13" spans="1:14" x14ac:dyDescent="0.25">
      <c r="A13">
        <v>5</v>
      </c>
      <c r="B13" s="1">
        <v>41413</v>
      </c>
      <c r="C13" t="s">
        <v>4</v>
      </c>
    </row>
    <row r="14" spans="1:14" x14ac:dyDescent="0.25">
      <c r="A14">
        <v>5</v>
      </c>
      <c r="B14" s="1">
        <v>41414</v>
      </c>
      <c r="C14" t="s">
        <v>5</v>
      </c>
    </row>
    <row r="15" spans="1:14" x14ac:dyDescent="0.25">
      <c r="A15">
        <v>120</v>
      </c>
      <c r="B15" s="1">
        <v>41414</v>
      </c>
      <c r="C15" t="s">
        <v>6</v>
      </c>
    </row>
    <row r="16" spans="1:14" x14ac:dyDescent="0.25">
      <c r="A16">
        <v>130</v>
      </c>
      <c r="B16" s="1">
        <v>41414</v>
      </c>
      <c r="C16" t="s">
        <v>4</v>
      </c>
    </row>
    <row r="17" spans="1:3" x14ac:dyDescent="0.25">
      <c r="A17">
        <v>120</v>
      </c>
      <c r="B17" s="1">
        <v>41417</v>
      </c>
      <c r="C17" t="s">
        <v>5</v>
      </c>
    </row>
    <row r="18" spans="1:3" x14ac:dyDescent="0.25">
      <c r="A18">
        <v>130</v>
      </c>
      <c r="B18" s="1">
        <v>41422</v>
      </c>
      <c r="C18" t="s">
        <v>6</v>
      </c>
    </row>
    <row r="19" spans="1:3" x14ac:dyDescent="0.25">
      <c r="A19">
        <v>120</v>
      </c>
      <c r="B19" s="1">
        <v>41423</v>
      </c>
      <c r="C19" t="s">
        <v>4</v>
      </c>
    </row>
    <row r="20" spans="1:3" x14ac:dyDescent="0.25">
      <c r="A20">
        <v>140</v>
      </c>
      <c r="B20" s="1">
        <v>41423</v>
      </c>
      <c r="C20" t="s">
        <v>3</v>
      </c>
    </row>
    <row r="21" spans="1:3" x14ac:dyDescent="0.25">
      <c r="A21">
        <v>1440</v>
      </c>
      <c r="B21" s="1">
        <v>41426</v>
      </c>
      <c r="C21" t="s">
        <v>4</v>
      </c>
    </row>
    <row r="22" spans="1:3" x14ac:dyDescent="0.25">
      <c r="A22">
        <v>10</v>
      </c>
      <c r="B22" s="1">
        <v>41426</v>
      </c>
      <c r="C22" t="s">
        <v>5</v>
      </c>
    </row>
    <row r="23" spans="1:3" x14ac:dyDescent="0.25">
      <c r="A23">
        <v>111</v>
      </c>
      <c r="B23" s="1">
        <v>41429</v>
      </c>
      <c r="C23" t="s">
        <v>6</v>
      </c>
    </row>
    <row r="24" spans="1:3" x14ac:dyDescent="0.25">
      <c r="A24">
        <v>123</v>
      </c>
      <c r="B24" s="1">
        <v>41430</v>
      </c>
      <c r="C24" t="s">
        <v>4</v>
      </c>
    </row>
    <row r="25" spans="1:3" x14ac:dyDescent="0.25">
      <c r="A25">
        <v>12</v>
      </c>
      <c r="B25" s="1">
        <v>41440</v>
      </c>
      <c r="C25" t="s">
        <v>5</v>
      </c>
    </row>
    <row r="26" spans="1:3" x14ac:dyDescent="0.25">
      <c r="A26">
        <v>12</v>
      </c>
      <c r="B26" s="1">
        <v>41441</v>
      </c>
      <c r="C26" t="s">
        <v>6</v>
      </c>
    </row>
    <row r="27" spans="1:3" x14ac:dyDescent="0.25">
      <c r="A27">
        <v>12</v>
      </c>
      <c r="B27" s="1">
        <v>41445</v>
      </c>
      <c r="C27" t="s">
        <v>5</v>
      </c>
    </row>
    <row r="28" spans="1:3" x14ac:dyDescent="0.25">
      <c r="A28">
        <v>12</v>
      </c>
      <c r="B28" s="1">
        <v>41445</v>
      </c>
      <c r="C28" t="s">
        <v>6</v>
      </c>
    </row>
    <row r="29" spans="1:3" x14ac:dyDescent="0.25">
      <c r="A29">
        <v>23</v>
      </c>
      <c r="B29" s="1">
        <v>41445</v>
      </c>
      <c r="C29" t="s">
        <v>4</v>
      </c>
    </row>
    <row r="30" spans="1:3" x14ac:dyDescent="0.25">
      <c r="A30">
        <v>34</v>
      </c>
      <c r="B30" s="1">
        <v>41446</v>
      </c>
      <c r="C30" t="s">
        <v>3</v>
      </c>
    </row>
    <row r="31" spans="1:3" x14ac:dyDescent="0.25">
      <c r="A31">
        <v>34</v>
      </c>
      <c r="B31" s="1">
        <v>41448</v>
      </c>
      <c r="C31" t="s">
        <v>4</v>
      </c>
    </row>
    <row r="32" spans="1:3" x14ac:dyDescent="0.25">
      <c r="A32">
        <v>34</v>
      </c>
      <c r="B32" s="1">
        <v>41449</v>
      </c>
      <c r="C32" t="s">
        <v>5</v>
      </c>
    </row>
    <row r="33" spans="1:3" x14ac:dyDescent="0.25">
      <c r="A33">
        <v>34</v>
      </c>
      <c r="B33" s="1">
        <v>41450</v>
      </c>
      <c r="C33" t="s">
        <v>6</v>
      </c>
    </row>
    <row r="34" spans="1:3" x14ac:dyDescent="0.25">
      <c r="A34">
        <v>34</v>
      </c>
      <c r="B34" s="1">
        <v>41451</v>
      </c>
      <c r="C34" t="s">
        <v>4</v>
      </c>
    </row>
    <row r="35" spans="1:3" x14ac:dyDescent="0.25">
      <c r="A35">
        <v>5</v>
      </c>
      <c r="B35" s="1">
        <v>41452</v>
      </c>
      <c r="C35" t="s">
        <v>5</v>
      </c>
    </row>
    <row r="36" spans="1:3" x14ac:dyDescent="0.25">
      <c r="A36">
        <v>5</v>
      </c>
      <c r="B36" s="1">
        <v>41453</v>
      </c>
      <c r="C36" t="s">
        <v>6</v>
      </c>
    </row>
    <row r="37" spans="1:3" x14ac:dyDescent="0.25">
      <c r="A37">
        <v>5</v>
      </c>
      <c r="B37" s="1">
        <v>41454</v>
      </c>
      <c r="C37" t="s">
        <v>4</v>
      </c>
    </row>
    <row r="38" spans="1:3" x14ac:dyDescent="0.25">
      <c r="A38">
        <v>5</v>
      </c>
      <c r="B38" s="1">
        <v>41455</v>
      </c>
      <c r="C38" t="s">
        <v>4</v>
      </c>
    </row>
    <row r="39" spans="1:3" x14ac:dyDescent="0.25">
      <c r="A39">
        <v>10</v>
      </c>
      <c r="B39" s="1">
        <v>41456</v>
      </c>
      <c r="C39" t="s">
        <v>5</v>
      </c>
    </row>
    <row r="40" spans="1:3" x14ac:dyDescent="0.25">
      <c r="A40">
        <v>10</v>
      </c>
      <c r="B40" s="1">
        <v>41457</v>
      </c>
      <c r="C40" t="s">
        <v>4</v>
      </c>
    </row>
    <row r="41" spans="1:3" x14ac:dyDescent="0.25">
      <c r="A41">
        <v>20</v>
      </c>
      <c r="B41" s="1">
        <v>41458</v>
      </c>
      <c r="C41" t="s">
        <v>5</v>
      </c>
    </row>
    <row r="42" spans="1:3" x14ac:dyDescent="0.25">
      <c r="A42">
        <v>20</v>
      </c>
      <c r="B42" s="1">
        <v>41459</v>
      </c>
      <c r="C42" t="s">
        <v>4</v>
      </c>
    </row>
    <row r="43" spans="1:3" x14ac:dyDescent="0.25">
      <c r="A43">
        <v>30</v>
      </c>
      <c r="B43" s="1">
        <v>41460</v>
      </c>
      <c r="C43" t="s">
        <v>5</v>
      </c>
    </row>
    <row r="44" spans="1:3" x14ac:dyDescent="0.25">
      <c r="A44">
        <v>30</v>
      </c>
      <c r="B44" s="1">
        <v>41461</v>
      </c>
      <c r="C44" t="s">
        <v>4</v>
      </c>
    </row>
    <row r="45" spans="1:3" x14ac:dyDescent="0.25">
      <c r="A45">
        <v>5</v>
      </c>
      <c r="B45" s="1">
        <v>41468</v>
      </c>
      <c r="C45" t="s">
        <v>5</v>
      </c>
    </row>
  </sheetData>
  <autoFilter ref="A1:C4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_Boroda_</cp:lastModifiedBy>
  <dcterms:created xsi:type="dcterms:W3CDTF">2013-07-13T13:34:50Z</dcterms:created>
  <dcterms:modified xsi:type="dcterms:W3CDTF">2015-08-11T11:40:00Z</dcterms:modified>
</cp:coreProperties>
</file>