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440" windowHeight="11160" tabRatio="585"/>
  </bookViews>
  <sheets>
    <sheet name="Таблица" sheetId="22" r:id="rId1"/>
    <sheet name="Доп" sheetId="23" state="hidden" r:id="rId2"/>
    <sheet name="Дополняемый блок" sheetId="17" state="hidden" r:id="rId3"/>
    <sheet name="История согласования" sheetId="32" r:id="rId4"/>
  </sheets>
  <definedNames>
    <definedName name="_xlnm._FilterDatabase" localSheetId="2" hidden="1">'Дополняемый блок'!$A$1:$C$214</definedName>
    <definedName name="_xlnm._FilterDatabase" localSheetId="0" hidden="1">Таблица!$A$6:$T$9</definedName>
    <definedName name="источник">'Дополняемый блок'!$I$3:$I$4</definedName>
    <definedName name="Кат">OFFSET(Доп!$B$1,,,,9)</definedName>
    <definedName name="Контрагент" localSheetId="0">Таблица!$J$7:'Таблица'!$J1</definedName>
    <definedName name="КОСГУ">'Дополняемый блок'!$A$2:$A$200</definedName>
    <definedName name="Подр">'Дополняемый блок'!$G$3:$G$52</definedName>
    <definedName name="Предмет_договора">'Дополняемый блок'!$B$2:$B$200</definedName>
    <definedName name="Проц">OFFSET(Спис,1,,COUNTA(Спис)-COUNT(Спис))</definedName>
    <definedName name="Спис">INDEX(Табл,,MATCH(Таблица!$G1,Кат,))</definedName>
    <definedName name="Табл">OFFSET(Доп!$B$1,,,COUNTA(Доп!$B:$B),COUNTA(Доп!$1:$1))</definedName>
  </definedNames>
  <calcPr calcId="125725"/>
</workbook>
</file>

<file path=xl/calcChain.xml><?xml version="1.0" encoding="utf-8"?>
<calcChain xmlns="http://schemas.openxmlformats.org/spreadsheetml/2006/main">
  <c r="C9" i="32"/>
  <c r="R9" i="22"/>
  <c r="R8"/>
  <c r="R7"/>
  <c r="I5" i="32" l="1"/>
  <c r="N5"/>
  <c r="S5"/>
  <c r="X5"/>
  <c r="AC5"/>
  <c r="AH5"/>
  <c r="AM5"/>
  <c r="AR5"/>
  <c r="AW5"/>
  <c r="BB5"/>
  <c r="D5"/>
  <c r="C8"/>
  <c r="C7"/>
  <c r="B8"/>
  <c r="B9"/>
  <c r="B7"/>
  <c r="A7"/>
  <c r="A8"/>
  <c r="A9"/>
  <c r="E2" i="23"/>
  <c r="B3" i="32" l="1"/>
  <c r="E3" i="23"/>
  <c r="E4" l="1"/>
  <c r="E3" i="17"/>
  <c r="E5" i="23" l="1"/>
  <c r="E6" s="1"/>
  <c r="J2"/>
  <c r="I2"/>
  <c r="H2"/>
  <c r="G2"/>
  <c r="F2"/>
  <c r="D2"/>
  <c r="C2"/>
  <c r="B2"/>
  <c r="E7" l="1"/>
  <c r="E8" s="1"/>
  <c r="F3"/>
  <c r="J3"/>
  <c r="D3"/>
  <c r="I3"/>
  <c r="C3"/>
  <c r="H3"/>
  <c r="B3"/>
  <c r="G3"/>
  <c r="E9" l="1"/>
  <c r="C4"/>
  <c r="C5" s="1"/>
  <c r="H4"/>
  <c r="G4"/>
  <c r="B4"/>
  <c r="J4"/>
  <c r="I4"/>
  <c r="D4"/>
  <c r="F4"/>
  <c r="E10" l="1"/>
  <c r="I5"/>
  <c r="I6" s="1"/>
  <c r="I7" s="1"/>
  <c r="J5"/>
  <c r="J6" s="1"/>
  <c r="B5"/>
  <c r="B6" s="1"/>
  <c r="G5"/>
  <c r="G6" s="1"/>
  <c r="G7" s="1"/>
  <c r="F5"/>
  <c r="F6" s="1"/>
  <c r="F7" s="1"/>
  <c r="D5"/>
  <c r="D6" s="1"/>
  <c r="H5"/>
  <c r="C6"/>
  <c r="E11" l="1"/>
  <c r="E12" s="1"/>
  <c r="G8"/>
  <c r="G9" s="1"/>
  <c r="I8"/>
  <c r="I9" s="1"/>
  <c r="I10" s="1"/>
  <c r="B7"/>
  <c r="B8" s="1"/>
  <c r="J7"/>
  <c r="F8"/>
  <c r="F9" s="1"/>
  <c r="F10" s="1"/>
  <c r="D7"/>
  <c r="H6"/>
  <c r="H7" s="1"/>
  <c r="C7"/>
  <c r="E13" l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G10"/>
  <c r="F11"/>
  <c r="D8"/>
  <c r="C8"/>
  <c r="C9" s="1"/>
  <c r="C10" s="1"/>
  <c r="J8"/>
  <c r="B9"/>
  <c r="H8"/>
  <c r="H9" s="1"/>
  <c r="I11"/>
  <c r="I12" s="1"/>
  <c r="I13" l="1"/>
  <c r="D9"/>
  <c r="B10"/>
  <c r="H10"/>
  <c r="H11" s="1"/>
  <c r="G11" s="1"/>
  <c r="D10" l="1"/>
  <c r="D11" s="1"/>
  <c r="C11" s="1"/>
  <c r="C12" s="1"/>
  <c r="J9"/>
  <c r="B11"/>
  <c r="H12"/>
  <c r="G12" s="1"/>
  <c r="F12" s="1"/>
  <c r="I14"/>
  <c r="B12" l="1"/>
  <c r="C13"/>
  <c r="D12"/>
  <c r="D13" s="1"/>
  <c r="D14" s="1"/>
  <c r="H13"/>
  <c r="G13" s="1"/>
  <c r="F13" s="1"/>
  <c r="J10"/>
  <c r="I15"/>
  <c r="H14" l="1"/>
  <c r="G14" s="1"/>
  <c r="F14" s="1"/>
  <c r="J11"/>
  <c r="J12" s="1"/>
  <c r="J13" s="1"/>
  <c r="J14" s="1"/>
  <c r="J15" s="1"/>
  <c r="J16" s="1"/>
  <c r="J17" s="1"/>
  <c r="B13"/>
  <c r="C14"/>
  <c r="D15"/>
  <c r="D16" s="1"/>
  <c r="D17" s="1"/>
  <c r="D18" s="1"/>
  <c r="I16"/>
  <c r="I17" s="1"/>
  <c r="I18" s="1"/>
  <c r="I19" s="1"/>
  <c r="H15" l="1"/>
  <c r="H16" s="1"/>
  <c r="G15"/>
  <c r="F15" s="1"/>
  <c r="F16" s="1"/>
  <c r="B14"/>
  <c r="C15"/>
  <c r="D19"/>
  <c r="G16" l="1"/>
  <c r="H17"/>
  <c r="D20"/>
  <c r="D21" s="1"/>
  <c r="D22" s="1"/>
  <c r="D23" s="1"/>
  <c r="B15"/>
  <c r="C16"/>
  <c r="G17" l="1"/>
  <c r="F17" s="1"/>
  <c r="H18"/>
  <c r="B16"/>
  <c r="C17"/>
  <c r="C18"/>
  <c r="D24"/>
  <c r="G18" l="1"/>
  <c r="F18" s="1"/>
  <c r="F19" s="1"/>
  <c r="F20" s="1"/>
  <c r="F21" s="1"/>
  <c r="F22" s="1"/>
  <c r="H19"/>
  <c r="C19"/>
  <c r="D25"/>
  <c r="B17"/>
  <c r="B18" s="1"/>
  <c r="G19" l="1"/>
  <c r="D26"/>
  <c r="B19"/>
  <c r="J18" s="1"/>
  <c r="C20"/>
  <c r="B20" l="1"/>
  <c r="J19" s="1"/>
  <c r="C21"/>
  <c r="B21" l="1"/>
  <c r="J20" s="1"/>
  <c r="C22"/>
  <c r="I20" l="1"/>
  <c r="H20" s="1"/>
  <c r="J21"/>
  <c r="B22"/>
  <c r="B23" s="1"/>
  <c r="B24" s="1"/>
  <c r="C23"/>
  <c r="G20" l="1"/>
  <c r="H21"/>
  <c r="I21"/>
  <c r="I22" s="1"/>
  <c r="J22"/>
  <c r="J23" s="1"/>
  <c r="C24"/>
  <c r="C25" s="1"/>
  <c r="B25" l="1"/>
  <c r="C26"/>
  <c r="C27" s="1"/>
  <c r="C28" s="1"/>
  <c r="G21"/>
  <c r="H22"/>
  <c r="I23"/>
  <c r="H23" l="1"/>
  <c r="I24"/>
  <c r="J24"/>
  <c r="B26"/>
  <c r="C29"/>
  <c r="C30" s="1"/>
  <c r="G22"/>
  <c r="G23" s="1"/>
  <c r="F23" s="1"/>
  <c r="H24" l="1"/>
  <c r="H25" s="1"/>
  <c r="G24"/>
  <c r="F24" s="1"/>
  <c r="F25" s="1"/>
  <c r="F26" s="1"/>
  <c r="J25"/>
  <c r="B27"/>
  <c r="B28" s="1"/>
  <c r="G25" l="1"/>
  <c r="B29"/>
  <c r="B30" s="1"/>
  <c r="I25"/>
  <c r="I26" s="1"/>
  <c r="J26"/>
  <c r="J27" s="1"/>
  <c r="J28" s="1"/>
  <c r="J29" s="1"/>
  <c r="H26" l="1"/>
  <c r="G26" s="1"/>
  <c r="I27"/>
  <c r="H27" l="1"/>
  <c r="I28"/>
  <c r="I29" s="1"/>
  <c r="G27" l="1"/>
  <c r="H28"/>
  <c r="H29" s="1"/>
  <c r="F27" l="1"/>
  <c r="G28"/>
  <c r="G29" s="1"/>
  <c r="D27" l="1"/>
  <c r="D28" s="1"/>
  <c r="D29" s="1"/>
  <c r="D30" s="1"/>
  <c r="F28"/>
  <c r="F29" s="1"/>
  <c r="J30"/>
  <c r="J31" s="1"/>
  <c r="I30"/>
  <c r="I31" s="1"/>
  <c r="H30"/>
  <c r="G30"/>
  <c r="C31"/>
  <c r="C32" s="1"/>
  <c r="B31"/>
  <c r="B32" s="1"/>
  <c r="D31" l="1"/>
  <c r="D32" s="1"/>
  <c r="F30"/>
  <c r="F31" s="1"/>
  <c r="J32"/>
  <c r="B33"/>
  <c r="C33"/>
  <c r="H31"/>
  <c r="H32" s="1"/>
  <c r="I32"/>
  <c r="I33" s="1"/>
  <c r="B34"/>
  <c r="G31"/>
  <c r="D33" l="1"/>
  <c r="D34" s="1"/>
  <c r="C34"/>
  <c r="C35" s="1"/>
  <c r="C36" s="1"/>
  <c r="F32"/>
  <c r="F33" s="1"/>
  <c r="F34" s="1"/>
  <c r="J33"/>
  <c r="J34" s="1"/>
  <c r="I34"/>
  <c r="B35"/>
  <c r="G32"/>
  <c r="H33"/>
  <c r="D35" l="1"/>
  <c r="D36" s="1"/>
  <c r="H34"/>
  <c r="H35" s="1"/>
  <c r="C37"/>
  <c r="C38" s="1"/>
  <c r="C39" s="1"/>
  <c r="B36"/>
  <c r="B37" s="1"/>
  <c r="B38" s="1"/>
  <c r="J35"/>
  <c r="J36" s="1"/>
  <c r="I35"/>
  <c r="I36" s="1"/>
  <c r="G33"/>
  <c r="G34" s="1"/>
  <c r="F35"/>
  <c r="B39" l="1"/>
  <c r="B40" s="1"/>
  <c r="J37"/>
  <c r="J38" s="1"/>
  <c r="F36"/>
  <c r="F37" s="1"/>
  <c r="H36"/>
  <c r="D37"/>
  <c r="C40"/>
  <c r="G35"/>
  <c r="I37"/>
  <c r="D38" l="1"/>
  <c r="H37"/>
  <c r="H38" s="1"/>
  <c r="J39"/>
  <c r="B41"/>
  <c r="F38"/>
  <c r="I38"/>
  <c r="G36"/>
  <c r="C41"/>
  <c r="D39" l="1"/>
  <c r="C42"/>
  <c r="I39"/>
  <c r="G37"/>
  <c r="F39"/>
  <c r="F40" s="1"/>
  <c r="B42"/>
  <c r="B43" s="1"/>
  <c r="J40"/>
  <c r="J41" s="1"/>
  <c r="J42" s="1"/>
  <c r="J43" s="1"/>
  <c r="H39"/>
  <c r="B44" l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J44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G38"/>
  <c r="I40"/>
  <c r="H40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F41"/>
  <c r="C43"/>
  <c r="D40"/>
  <c r="C44" l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F42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G39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I41"/>
  <c r="D4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I42" l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</calcChain>
</file>

<file path=xl/comments1.xml><?xml version="1.0" encoding="utf-8"?>
<comments xmlns="http://schemas.openxmlformats.org/spreadsheetml/2006/main">
  <authors>
    <author>gusejnovmg</author>
  </authors>
  <commentList>
    <comment ref="R7" authorId="0">
      <text>
        <r>
          <rPr>
            <b/>
            <sz val="9"/>
            <color indexed="81"/>
            <rFont val="Tahoma"/>
            <charset val="1"/>
          </rPr>
          <t>gusejnovmg: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<sst xmlns="http://schemas.openxmlformats.org/spreadsheetml/2006/main" count="332" uniqueCount="297">
  <si>
    <t>Статья</t>
  </si>
  <si>
    <t>Предмет</t>
  </si>
  <si>
    <t>интернет</t>
  </si>
  <si>
    <t>телефонная связь</t>
  </si>
  <si>
    <t>автотранспортное обслуживание</t>
  </si>
  <si>
    <t>инкассация</t>
  </si>
  <si>
    <t>цветы</t>
  </si>
  <si>
    <t>автозапчасти</t>
  </si>
  <si>
    <t>ООО Алком-М</t>
  </si>
  <si>
    <t>транспортировка газа</t>
  </si>
  <si>
    <t>теплоэнергия</t>
  </si>
  <si>
    <t>электроэнергия</t>
  </si>
  <si>
    <t>заправка картриджей</t>
  </si>
  <si>
    <t>капремонт</t>
  </si>
  <si>
    <t>стирка белья</t>
  </si>
  <si>
    <t>ремонт офисных помещений</t>
  </si>
  <si>
    <t>геодезические работы</t>
  </si>
  <si>
    <t>информационные услуги</t>
  </si>
  <si>
    <t>лабораторные исследования</t>
  </si>
  <si>
    <t>оценочные услуги</t>
  </si>
  <si>
    <t>реклама</t>
  </si>
  <si>
    <t>сублецензионное вознаграждение</t>
  </si>
  <si>
    <t>технический учет и инвентаризация</t>
  </si>
  <si>
    <t>услуги по составлению букетов</t>
  </si>
  <si>
    <t>мебель</t>
  </si>
  <si>
    <t>бумага</t>
  </si>
  <si>
    <t>медицинские товары</t>
  </si>
  <si>
    <t>питьевая вода</t>
  </si>
  <si>
    <t>электротехнические товары</t>
  </si>
  <si>
    <t>продукты питания</t>
  </si>
  <si>
    <t>КОСГУ</t>
  </si>
  <si>
    <t>Контрагент</t>
  </si>
  <si>
    <r>
      <t xml:space="preserve">Обязательно отсортировать по столбцам А и В </t>
    </r>
    <r>
      <rPr>
        <b/>
        <sz val="18"/>
        <color rgb="FF0070C0"/>
        <rFont val="Times New Roman"/>
        <family val="1"/>
        <charset val="204"/>
      </rPr>
      <t>и убрать дубликаты</t>
    </r>
  </si>
  <si>
    <t>1-й Балтийский пер., д. 6/21, к. 2</t>
  </si>
  <si>
    <t>ул. В.Пика, вл. 4</t>
  </si>
  <si>
    <t>ул. Инженерная, д. 4</t>
  </si>
  <si>
    <t>ул. Лосиноостровская, д. 30А</t>
  </si>
  <si>
    <t>ул. Плещеева, д. 15, к. 1</t>
  </si>
  <si>
    <t>ул. Профсоюзная, д. 31, стр. 1</t>
  </si>
  <si>
    <t>ул. Стромынка, д. 18</t>
  </si>
  <si>
    <t>№ заявки</t>
  </si>
  <si>
    <t>Пресс-служба</t>
  </si>
  <si>
    <t>Поликлиника РГСУ</t>
  </si>
  <si>
    <t>Научная библиотека</t>
  </si>
  <si>
    <t>Хозяйственное управление</t>
  </si>
  <si>
    <t>Финансовое управление</t>
  </si>
  <si>
    <t>Центр мониторинга и сопровождения научных грантов, конкурсов и программ</t>
  </si>
  <si>
    <t>Управление безопасности</t>
  </si>
  <si>
    <t>Факультет социальной работы, педагогики и ювенологии</t>
  </si>
  <si>
    <t>Факультет социального управления и социологии</t>
  </si>
  <si>
    <t>Ректорат</t>
  </si>
  <si>
    <t>Факультет подготовки научных и научно-педагогических кадров</t>
  </si>
  <si>
    <t>Источник финансирования</t>
  </si>
  <si>
    <t>бюджет</t>
  </si>
  <si>
    <t>внебюджет</t>
  </si>
  <si>
    <t>Дата поступления заявки</t>
  </si>
  <si>
    <t>мобильная связь</t>
  </si>
  <si>
    <t>№ договора</t>
  </si>
  <si>
    <t>Дата заключения договора</t>
  </si>
  <si>
    <t>Мероприятие
(если имеется)</t>
  </si>
  <si>
    <t>Сумма заявки, рублей</t>
  </si>
  <si>
    <t>Сумма договора,
рублей</t>
  </si>
  <si>
    <t>Группа расходов</t>
  </si>
  <si>
    <t>Реквизиты заявки на закупку</t>
  </si>
  <si>
    <t>Аналитическая информация по заявке</t>
  </si>
  <si>
    <t>Ответственный исполнитель</t>
  </si>
  <si>
    <t>Контакт. телефон</t>
  </si>
  <si>
    <t>Реквизиты договора</t>
  </si>
  <si>
    <t>РЕЕСТР</t>
  </si>
  <si>
    <t>заявок на закупку товаров, работ, услуг</t>
  </si>
  <si>
    <t>в 2015 году (по г. Москве)</t>
  </si>
  <si>
    <t>Информация о потребителе</t>
  </si>
  <si>
    <t>МО, Пушкинский р-н, п. Доброе</t>
  </si>
  <si>
    <t>МО, Рузский р-н, п. Сельхозтехника</t>
  </si>
  <si>
    <t>МО, Рузский р-н, Комлевский с/о, п/х "Бабаево"</t>
  </si>
  <si>
    <t>Лицей одаренных российских детей</t>
  </si>
  <si>
    <t>ул. Беговая, д.14А</t>
  </si>
  <si>
    <t>Учебно-реабилитационный молодежный центр "Алмаз"</t>
  </si>
  <si>
    <t>ул. Сталеваров, д. 30</t>
  </si>
  <si>
    <t>ул. Лосиноостровская, д. 24</t>
  </si>
  <si>
    <t>ул. Лосиноостровская, д. 40</t>
  </si>
  <si>
    <t>ул. Лосиноостровская, д. 31</t>
  </si>
  <si>
    <t>Срок действия договора</t>
  </si>
  <si>
    <t>Статус заявки</t>
  </si>
  <si>
    <t>Дополнительно</t>
  </si>
  <si>
    <t>Стирка прямого белья в Санатории-профилактории</t>
  </si>
  <si>
    <t>ООО Чистый круг</t>
  </si>
  <si>
    <t>Услуги по экспресс-доставке отправлений специальной связи, включая прием, обработку, доставку (вручение) экспресс-отправлений.</t>
  </si>
  <si>
    <t>ФГУП Главный центр специальной связи</t>
  </si>
  <si>
    <t>Товары для обеспечения РГСУ: бумага формата А4</t>
  </si>
  <si>
    <t>Комплект документов</t>
  </si>
  <si>
    <t>погрузочно-разгрузочные, такелажные работы</t>
  </si>
  <si>
    <t>Договор</t>
  </si>
  <si>
    <t>прочие услуги связи</t>
  </si>
  <si>
    <t>дезинфекция, дезинсекция, дератизация, демеркуризация</t>
  </si>
  <si>
    <t>монтажные работы</t>
  </si>
  <si>
    <t>противопожарные мероприятия</t>
  </si>
  <si>
    <t>ремонт зданий и сооружений</t>
  </si>
  <si>
    <t>ремонт и то инженерных сетей</t>
  </si>
  <si>
    <t>ремонт и то климатической техники</t>
  </si>
  <si>
    <t>ремонт и то лифтов</t>
  </si>
  <si>
    <t>ремонт и то медицинской техники</t>
  </si>
  <si>
    <t>ремонт и то оборудования</t>
  </si>
  <si>
    <t>ремонт и то оргтехники</t>
  </si>
  <si>
    <t>ремонт и то пожарной сигнализации</t>
  </si>
  <si>
    <t>ремонт и то средств охраны</t>
  </si>
  <si>
    <t>ремонт и то транспортных средств</t>
  </si>
  <si>
    <t>ремонт сантехнических помещений</t>
  </si>
  <si>
    <t>текущий ремонт</t>
  </si>
  <si>
    <t>уборка помещений, территории</t>
  </si>
  <si>
    <t>прочие работы по содержанию имущества</t>
  </si>
  <si>
    <t>автоматическая пожарная сигнализация, ЧС</t>
  </si>
  <si>
    <t>гардеробное обслуживание</t>
  </si>
  <si>
    <t>демонтажные работы</t>
  </si>
  <si>
    <t>командирование, стажировки</t>
  </si>
  <si>
    <t>конкурсы, выставки, конференции для студентов и работников</t>
  </si>
  <si>
    <t>неисключительные права на ПО</t>
  </si>
  <si>
    <t>образовательные услуги, семинары</t>
  </si>
  <si>
    <t>повышение квалификации, переаттестация</t>
  </si>
  <si>
    <t>подписка</t>
  </si>
  <si>
    <t>услуги по сдаче отчетности</t>
  </si>
  <si>
    <t>электромонтажные работы</t>
  </si>
  <si>
    <t>юридические услуги</t>
  </si>
  <si>
    <t>прочие услуги</t>
  </si>
  <si>
    <t>бытовое оборудование</t>
  </si>
  <si>
    <t>компьютерная техника, периферия</t>
  </si>
  <si>
    <t>кондиционеры, холодильники</t>
  </si>
  <si>
    <t>медицинское оборудование</t>
  </si>
  <si>
    <t>спортивное оборудование</t>
  </si>
  <si>
    <t>учебное оборудование</t>
  </si>
  <si>
    <t>прочие средства</t>
  </si>
  <si>
    <t>зачетки, студ.билеты</t>
  </si>
  <si>
    <t>канцелярские товары</t>
  </si>
  <si>
    <t>расходники для ПК, оргтехники</t>
  </si>
  <si>
    <t>топливо</t>
  </si>
  <si>
    <t>хозтовары</t>
  </si>
  <si>
    <t>прочие мат. запасы</t>
  </si>
  <si>
    <t>Правовое управление</t>
  </si>
  <si>
    <t>ежемесячно</t>
  </si>
  <si>
    <t>разово</t>
  </si>
  <si>
    <t>2 этапа</t>
  </si>
  <si>
    <t>Проект договора</t>
  </si>
  <si>
    <t>охрана</t>
  </si>
  <si>
    <t>оценка технического состояния</t>
  </si>
  <si>
    <t>страхование</t>
  </si>
  <si>
    <t>сертификация</t>
  </si>
  <si>
    <t>разработка проектной документации</t>
  </si>
  <si>
    <t>компьютерный сервис</t>
  </si>
  <si>
    <t>подарочная и сувенирная продукция</t>
  </si>
  <si>
    <t>логотипированная продукция</t>
  </si>
  <si>
    <t>оборудование для типографии</t>
  </si>
  <si>
    <t>акустическое оборудование</t>
  </si>
  <si>
    <t>расходные материалы для типографии</t>
  </si>
  <si>
    <t>расходные материалы для акустического оборудования</t>
  </si>
  <si>
    <t>Заявка</t>
  </si>
  <si>
    <t>Факультет иностранных языков</t>
  </si>
  <si>
    <t>полиграфические услуги</t>
  </si>
  <si>
    <t>взносы</t>
  </si>
  <si>
    <t>Учебно-методическое управление</t>
  </si>
  <si>
    <t>Научно-исследовательский институт перспективных направлений и технологий</t>
  </si>
  <si>
    <t>Академический институт социально-политических и этнодемографических исследований</t>
  </si>
  <si>
    <t>Антикризисное управление</t>
  </si>
  <si>
    <t>Аппарат Ректората</t>
  </si>
  <si>
    <t>Единый аналитический центр сводной отчетности и статистики</t>
  </si>
  <si>
    <t>Кафедра ЮНЕСКО</t>
  </si>
  <si>
    <t>Научно-педагогический центр "Семья, гендер, демография"</t>
  </si>
  <si>
    <t>Отдел научно-технической информации</t>
  </si>
  <si>
    <t>Проектное управление</t>
  </si>
  <si>
    <t>Санаторий-профилакторий для студентов и сотрудников</t>
  </si>
  <si>
    <t>Секретариат Ученого совета</t>
  </si>
  <si>
    <t>Социально-гуманитарный факультет</t>
  </si>
  <si>
    <t>Спортивный клуб РГСУ</t>
  </si>
  <si>
    <t>Управление делами и кадров</t>
  </si>
  <si>
    <t>Управление имущественного комплекса и социально-бытового обеспечения</t>
  </si>
  <si>
    <t>Управление инновационных проектов и маркетинга</t>
  </si>
  <si>
    <t>Управление информационных систем и технологий</t>
  </si>
  <si>
    <t>Управление контрактной работы (контрактная служба)</t>
  </si>
  <si>
    <t>Управление международного сотрудничества</t>
  </si>
  <si>
    <t>Управление молодежной политики</t>
  </si>
  <si>
    <t>Управление организации работы Приемной и Аттестационной комиссий</t>
  </si>
  <si>
    <t>Управление по работе с региональной и международной сетью</t>
  </si>
  <si>
    <t>Управление сопровождения обучающихся</t>
  </si>
  <si>
    <t>Учебно-методическое объединение</t>
  </si>
  <si>
    <t>Учебно-практический центр социальной адаптации трудовых мигрантов и противодействия этническому и религиозному экстремизму</t>
  </si>
  <si>
    <t>Факультет дистанционного обучения</t>
  </si>
  <si>
    <t>Факультет довузовского образования</t>
  </si>
  <si>
    <t>Факультет дополнительного профессионального образования</t>
  </si>
  <si>
    <t>Факультет информационных технологий и техносферной безопасности</t>
  </si>
  <si>
    <t>Факультет искусств и социокультурной деятельности</t>
  </si>
  <si>
    <t>Факультет коммуникативного менеджмента</t>
  </si>
  <si>
    <t>Факультет психологии, социальной медицины и адаптационно-реабилитационных технологий</t>
  </si>
  <si>
    <t>Факультет социального страхования, экономики и социологии труда</t>
  </si>
  <si>
    <t>Факультет юриспруденции и  ювенальной юстиции</t>
  </si>
  <si>
    <t>другое</t>
  </si>
  <si>
    <t>доставка</t>
  </si>
  <si>
    <t>билеты</t>
  </si>
  <si>
    <t>поставка газа</t>
  </si>
  <si>
    <t>холодное водоснабжение</t>
  </si>
  <si>
    <t>горячее водоснабжение</t>
  </si>
  <si>
    <t>прием сточных вод</t>
  </si>
  <si>
    <t>временное пользование недвижимым  имуществом</t>
  </si>
  <si>
    <t>временное пользование движимым имуществом</t>
  </si>
  <si>
    <t>вывоз ТБО</t>
  </si>
  <si>
    <t>вывоз медотходов</t>
  </si>
  <si>
    <t>гос поверка, паспортизация средств измерений</t>
  </si>
  <si>
    <t>проведение бактериолог исследований воздуха и иных нефинансовых активов</t>
  </si>
  <si>
    <t>организация питания</t>
  </si>
  <si>
    <t>оргвзнос</t>
  </si>
  <si>
    <t>бланки строгой отчетности</t>
  </si>
  <si>
    <t>курьерская доставка</t>
  </si>
  <si>
    <t>оборудование для ремонта</t>
  </si>
  <si>
    <t>расходные материалы для ремонта</t>
  </si>
  <si>
    <t>товары для оргмероприятий</t>
  </si>
  <si>
    <t>мягкий инвентарь</t>
  </si>
  <si>
    <t>спецодежда</t>
  </si>
  <si>
    <t>запчасти для прочего оборудования</t>
  </si>
  <si>
    <t>бланочная продукция</t>
  </si>
  <si>
    <t>Тип документа</t>
  </si>
  <si>
    <t>Наименование согласующего органа</t>
  </si>
  <si>
    <t>Дата передачи</t>
  </si>
  <si>
    <t>Дата возврата</t>
  </si>
  <si>
    <t>Тип документа2</t>
  </si>
  <si>
    <t>Наименование согласующего органа2</t>
  </si>
  <si>
    <t>Дата передачи2</t>
  </si>
  <si>
    <t>Дата возврата2</t>
  </si>
  <si>
    <t>Тип документа3</t>
  </si>
  <si>
    <t>Наименование согласующего органа3</t>
  </si>
  <si>
    <t>Дата передачи3</t>
  </si>
  <si>
    <t>Дата возврата3</t>
  </si>
  <si>
    <t>Тип документа4</t>
  </si>
  <si>
    <t>Наименование согласующего органа4</t>
  </si>
  <si>
    <t>Дата передачи4</t>
  </si>
  <si>
    <t>Дата возврата4</t>
  </si>
  <si>
    <t>Тип документа5</t>
  </si>
  <si>
    <t>Наименование согласующего органа5</t>
  </si>
  <si>
    <t>Дата передачи5</t>
  </si>
  <si>
    <t>Дата возврата5</t>
  </si>
  <si>
    <t>Тип документа6</t>
  </si>
  <si>
    <t>Наименование согласующего органа6</t>
  </si>
  <si>
    <t>Дата передачи6</t>
  </si>
  <si>
    <t>Дата возврата6</t>
  </si>
  <si>
    <t>Тип документа7</t>
  </si>
  <si>
    <t>Наименование согласующего органа7</t>
  </si>
  <si>
    <t>Дата передачи7</t>
  </si>
  <si>
    <t>Дата возврата7</t>
  </si>
  <si>
    <t>История согласования заявки</t>
  </si>
  <si>
    <t>Полное наименование заявки</t>
  </si>
  <si>
    <t>Решение</t>
  </si>
  <si>
    <t>Решение5</t>
  </si>
  <si>
    <t>Наименование согласующего органа8</t>
  </si>
  <si>
    <t>Дата передачи9</t>
  </si>
  <si>
    <t>Решение10</t>
  </si>
  <si>
    <t>Решение9</t>
  </si>
  <si>
    <t>Тип документа10</t>
  </si>
  <si>
    <t>Наименование согласующего органа11</t>
  </si>
  <si>
    <t>Решение2</t>
  </si>
  <si>
    <t>Тип документа8</t>
  </si>
  <si>
    <t>Тип документа9</t>
  </si>
  <si>
    <t>Тип документа11</t>
  </si>
  <si>
    <t>Наименование согласующего органа9</t>
  </si>
  <si>
    <t>Наименование согласующего органа10</t>
  </si>
  <si>
    <t>Дата передачи10</t>
  </si>
  <si>
    <t>Дата передачи11</t>
  </si>
  <si>
    <t>Решение3</t>
  </si>
  <si>
    <t>Решение4</t>
  </si>
  <si>
    <t>Решение6</t>
  </si>
  <si>
    <t>Решение7</t>
  </si>
  <si>
    <t>Решение8</t>
  </si>
  <si>
    <t>Решение11</t>
  </si>
  <si>
    <t>Наименование потребителя</t>
  </si>
  <si>
    <t>Адрес потребителя</t>
  </si>
  <si>
    <t>Рабочая комиссия</t>
  </si>
  <si>
    <t>утвержд.</t>
  </si>
  <si>
    <t>Ходырев</t>
  </si>
  <si>
    <t>согласов.</t>
  </si>
  <si>
    <t>Кучина</t>
  </si>
  <si>
    <t>Желтова</t>
  </si>
  <si>
    <t>возвращен на доработку</t>
  </si>
  <si>
    <t>Правовое Управление</t>
  </si>
  <si>
    <t>Починок</t>
  </si>
  <si>
    <t>заключен</t>
  </si>
  <si>
    <t>Дата передачи82</t>
  </si>
  <si>
    <t>Дата возврата8</t>
  </si>
  <si>
    <t>Дата возврата9</t>
  </si>
  <si>
    <t>Дата возврата10</t>
  </si>
  <si>
    <t>Дата возврата11</t>
  </si>
  <si>
    <t>21.01.2015 Заявка утвержд. Рабочая комиссия</t>
  </si>
  <si>
    <t>23.01.2015 Заявка согласов. Ходырев</t>
  </si>
  <si>
    <t>24.01.2015 Заявка согласов. Кучина</t>
  </si>
  <si>
    <t>26.01.2015 Проект договора согласов. Желтова</t>
  </si>
  <si>
    <t>27.01.2015 Проект договора согласов. Правовое Управление</t>
  </si>
  <si>
    <t>30.01.2015 Договор заключен Починок</t>
  </si>
  <si>
    <t>ПРИ НАЖАТИИ НА ЯЧЕЙКУ R7 (гиперссылка или нажатие 2 раза) вылетает окошко с журналом событий</t>
  </si>
  <si>
    <t>26.01.2015 Проект договора возвращен на доработку Желтова</t>
  </si>
  <si>
    <t>ТО ЖЕ САМОЕ ДЛЯ ЯЧЕЙКИ R8</t>
  </si>
  <si>
    <t>20.01.2015 Заявка направл. Рабочая комиссия</t>
  </si>
  <si>
    <t>Ячейка R9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</si>
</sst>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0" xfId="0" applyFont="1" applyFill="1"/>
    <xf numFmtId="0" fontId="0" fillId="2" borderId="1" xfId="0" applyNumberFormat="1" applyFill="1" applyBorder="1"/>
    <xf numFmtId="0" fontId="0" fillId="3" borderId="1" xfId="0" applyNumberFormat="1" applyFill="1" applyBorder="1" applyAlignment="1">
      <alignment horizontal="left"/>
    </xf>
    <xf numFmtId="0" fontId="0" fillId="0" borderId="1" xfId="0" applyBorder="1"/>
    <xf numFmtId="0" fontId="5" fillId="0" borderId="2" xfId="0" applyFont="1" applyFill="1" applyBorder="1" applyAlignment="1">
      <alignment horizontal="left" vertical="center"/>
    </xf>
    <xf numFmtId="14" fontId="0" fillId="0" borderId="0" xfId="0" applyNumberForma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1" xfId="0" applyFill="1" applyBorder="1"/>
    <xf numFmtId="49" fontId="4" fillId="0" borderId="0" xfId="0" applyNumberFormat="1" applyFont="1" applyFill="1"/>
    <xf numFmtId="49" fontId="3" fillId="0" borderId="13" xfId="0" applyNumberFormat="1" applyFont="1" applyFill="1" applyBorder="1" applyAlignment="1">
      <alignment horizontal="center" vertical="center" wrapText="1"/>
    </xf>
    <xf numFmtId="0" fontId="0" fillId="0" borderId="24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4" fillId="0" borderId="2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" fillId="7" borderId="1" xfId="0" applyFont="1" applyFill="1" applyBorder="1"/>
    <xf numFmtId="0" fontId="0" fillId="7" borderId="1" xfId="0" applyFill="1" applyBorder="1"/>
    <xf numFmtId="0" fontId="1" fillId="7" borderId="24" xfId="0" applyFont="1" applyFill="1" applyBorder="1"/>
    <xf numFmtId="0" fontId="1" fillId="6" borderId="24" xfId="0" applyFont="1" applyFill="1" applyBorder="1"/>
    <xf numFmtId="0" fontId="1" fillId="6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8" fillId="6" borderId="29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</cellXfs>
  <cellStyles count="1">
    <cellStyle name="Обычный" xfId="0" builtinId="0"/>
  </cellStyles>
  <dxfs count="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[$-419]mmmm\ 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#,##0.00_р_.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FFCC"/>
      <color rgb="FFFF66FF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Таблица4" displayName="Таблица4" ref="A6:T9" totalsRowShown="0" headerRowBorderDxfId="84" tableBorderDxfId="83">
  <autoFilter ref="A6:T9">
    <filterColumn colId="3"/>
    <filterColumn colId="4"/>
    <filterColumn colId="6"/>
    <filterColumn colId="10"/>
  </autoFilter>
  <tableColumns count="20">
    <tableColumn id="1" name="№ заявки" dataDxfId="82"/>
    <tableColumn id="2" name="Дата поступления заявки" dataDxfId="81"/>
    <tableColumn id="3" name="Полное наименование заявки" dataDxfId="80"/>
    <tableColumn id="4" name="Сумма заявки, рублей" dataDxfId="79"/>
    <tableColumn id="5" name="Ответственный исполнитель" dataDxfId="78"/>
    <tableColumn id="6" name="Контакт. телефон" dataDxfId="77"/>
    <tableColumn id="7" name="КОСГУ" dataDxfId="76"/>
    <tableColumn id="8" name="Источник финансирования" dataDxfId="75"/>
    <tableColumn id="9" name="Группа расходов" dataDxfId="74"/>
    <tableColumn id="10" name="Контрагент" dataDxfId="73"/>
    <tableColumn id="11" name="Наименование потребителя" dataDxfId="72"/>
    <tableColumn id="12" name="Адрес потребителя" dataDxfId="71"/>
    <tableColumn id="13" name="Мероприятие_x000a_(если имеется)" dataDxfId="70"/>
    <tableColumn id="14" name="№ договора" dataDxfId="69"/>
    <tableColumn id="15" name="Дата заключения договора" dataDxfId="68"/>
    <tableColumn id="16" name="Срок действия договора" dataDxfId="67"/>
    <tableColumn id="17" name="Сумма договора,_x000a_рублей" dataDxfId="66"/>
    <tableColumn id="18" name="Статус заявки" dataDxfId="0">
      <calculatedColumnFormula>IFERROR(IF(MOD(COUNTA(Таблица3[#This Row])-1,5)=0,INDIRECT("'История согласования'!R"&amp;ROW()&amp;"C"&amp;COUNTA(Таблица3[#This Row])-2,FALSE)&amp;" направл. "&amp;INDIRECT("'История согласования'!R"&amp;ROW()&amp;"C"&amp;COUNTA(Таблица3[#This Row])-1,FALSE),INDIRECT("'История согласования'!R"&amp;ROW()&amp;"C"&amp;COUNTA(Таблица3[#This Row])-4,FALSE)&amp;" "&amp;INDIRECT("'История согласования'!R"&amp;ROW()&amp;"C"&amp;COUNTA(Таблица3[#This Row]),FALSE)&amp;" "&amp;INDIRECT("'История согласования'!R"&amp;ROW()&amp;"C"&amp;COUNTA(Таблица3[#This Row])-3,FALSE)),"")</calculatedColumnFormula>
    </tableColumn>
    <tableColumn id="19" name="Дополнительно" dataDxfId="65"/>
    <tableColumn id="20" name="Комплект документов" dataDxfId="6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A6:BF9" totalsRowShown="0" headerRowDxfId="63" dataDxfId="61" headerRowBorderDxfId="62" tableBorderDxfId="60" totalsRowBorderDxfId="59">
  <autoFilter ref="A6:BF9">
    <filterColumn colId="6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  <filterColumn colId="38"/>
    <filterColumn colId="39"/>
    <filterColumn colId="40"/>
    <filterColumn colId="41"/>
    <filterColumn colId="42"/>
    <filterColumn colId="43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  <filterColumn colId="53"/>
    <filterColumn colId="54"/>
    <filterColumn colId="55"/>
    <filterColumn colId="56"/>
    <filterColumn colId="57"/>
  </autoFilter>
  <tableColumns count="58">
    <tableColumn id="1" name="Дата поступления заявки" dataDxfId="58">
      <calculatedColumnFormula>IF(ISBLANK(Таблица!B7),"",Таблица!B7)</calculatedColumnFormula>
    </tableColumn>
    <tableColumn id="2" name="Полное наименование заявки" dataDxfId="57">
      <calculatedColumnFormula>IF(ISBLANK(Таблица!C7),"",Таблица!C7)</calculatedColumnFormula>
    </tableColumn>
    <tableColumn id="3" name="Сумма заявки, рублей" dataDxfId="56">
      <calculatedColumnFormula>IF(ISBLANK(Таблица!D7),"",Таблица!D7)</calculatedColumnFormula>
    </tableColumn>
    <tableColumn id="48" name="Тип документа" dataDxfId="55"/>
    <tableColumn id="5" name="Наименование согласующего органа" dataDxfId="54"/>
    <tableColumn id="7" name="Дата передачи" dataDxfId="53"/>
    <tableColumn id="89" name="Дата возврата" dataDxfId="52"/>
    <tableColumn id="9" name="Решение" dataDxfId="51"/>
    <tableColumn id="49" name="Тип документа2" dataDxfId="50"/>
    <tableColumn id="50" name="Наименование согласующего органа2" dataDxfId="49"/>
    <tableColumn id="51" name="Дата передачи2" dataDxfId="48"/>
    <tableColumn id="90" name="Дата возврата2" dataDxfId="47"/>
    <tableColumn id="52" name="Решение2" dataDxfId="46"/>
    <tableColumn id="53" name="Тип документа3" dataDxfId="45"/>
    <tableColumn id="54" name="Наименование согласующего органа3" dataDxfId="44"/>
    <tableColumn id="55" name="Дата передачи3" dataDxfId="43"/>
    <tableColumn id="91" name="Дата возврата3" dataDxfId="42"/>
    <tableColumn id="56" name="Решение3" dataDxfId="41"/>
    <tableColumn id="57" name="Тип документа4" dataDxfId="40"/>
    <tableColumn id="58" name="Наименование согласующего органа4" dataDxfId="39"/>
    <tableColumn id="59" name="Дата передачи4" dataDxfId="38"/>
    <tableColumn id="92" name="Дата возврата4" dataDxfId="37"/>
    <tableColumn id="60" name="Решение4" dataDxfId="36"/>
    <tableColumn id="61" name="Тип документа5" dataDxfId="35"/>
    <tableColumn id="62" name="Наименование согласующего органа5" dataDxfId="34"/>
    <tableColumn id="63" name="Дата передачи5" dataDxfId="33"/>
    <tableColumn id="93" name="Дата возврата5" dataDxfId="32"/>
    <tableColumn id="64" name="Решение5" dataDxfId="31"/>
    <tableColumn id="65" name="Тип документа6" dataDxfId="30"/>
    <tableColumn id="66" name="Наименование согласующего органа6" dataDxfId="29"/>
    <tableColumn id="67" name="Дата передачи6" dataDxfId="28"/>
    <tableColumn id="94" name="Дата возврата6" dataDxfId="27"/>
    <tableColumn id="68" name="Решение6" dataDxfId="26"/>
    <tableColumn id="69" name="Тип документа7" dataDxfId="25"/>
    <tableColumn id="70" name="Наименование согласующего органа7" dataDxfId="24"/>
    <tableColumn id="71" name="Дата передачи7" dataDxfId="23"/>
    <tableColumn id="95" name="Дата возврата7" dataDxfId="22"/>
    <tableColumn id="72" name="Решение7" dataDxfId="21"/>
    <tableColumn id="73" name="Тип документа8" dataDxfId="20"/>
    <tableColumn id="74" name="Наименование согласующего органа8" dataDxfId="19"/>
    <tableColumn id="75" name="Дата возврата8" dataDxfId="18"/>
    <tableColumn id="96" name="Дата передачи82" dataDxfId="17"/>
    <tableColumn id="76" name="Решение8" dataDxfId="16"/>
    <tableColumn id="77" name="Тип документа9" dataDxfId="15"/>
    <tableColumn id="78" name="Наименование согласующего органа9" dataDxfId="14"/>
    <tableColumn id="79" name="Дата передачи9" dataDxfId="13"/>
    <tableColumn id="97" name="Дата возврата9" dataDxfId="12"/>
    <tableColumn id="80" name="Решение9" dataDxfId="11"/>
    <tableColumn id="81" name="Тип документа10" dataDxfId="10"/>
    <tableColumn id="82" name="Наименование согласующего органа10" dataDxfId="9"/>
    <tableColumn id="83" name="Дата передачи10" dataDxfId="8"/>
    <tableColumn id="98" name="Дата возврата10" dataDxfId="7"/>
    <tableColumn id="84" name="Решение10" dataDxfId="6"/>
    <tableColumn id="85" name="Тип документа11" dataDxfId="5"/>
    <tableColumn id="86" name="Наименование согласующего органа11" dataDxfId="4"/>
    <tableColumn id="87" name="Дата передачи11" dataDxfId="3"/>
    <tableColumn id="99" name="Дата возврата11" dataDxfId="2"/>
    <tableColumn id="88" name="Решение11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  <pageSetUpPr fitToPage="1"/>
  </sheetPr>
  <dimension ref="A1:T24"/>
  <sheetViews>
    <sheetView tabSelected="1" topLeftCell="M1" zoomScale="80" zoomScaleNormal="80" workbookViewId="0">
      <pane ySplit="6" topLeftCell="A7" activePane="bottomLeft" state="frozen"/>
      <selection activeCell="J40" sqref="J40"/>
      <selection pane="bottomLeft" activeCell="Y12" sqref="Y12"/>
    </sheetView>
  </sheetViews>
  <sheetFormatPr defaultRowHeight="15"/>
  <cols>
    <col min="1" max="1" width="9.140625" style="10" customWidth="1"/>
    <col min="2" max="2" width="13.7109375" style="10" customWidth="1"/>
    <col min="3" max="3" width="32.5703125" style="10" customWidth="1"/>
    <col min="4" max="4" width="17" style="10" customWidth="1"/>
    <col min="5" max="5" width="21" style="10" customWidth="1"/>
    <col min="6" max="6" width="14.7109375" style="35" customWidth="1"/>
    <col min="7" max="7" width="10.42578125" style="3" customWidth="1"/>
    <col min="8" max="8" width="17.7109375" style="3" customWidth="1"/>
    <col min="9" max="9" width="26.140625" style="3" customWidth="1"/>
    <col min="10" max="10" width="24" style="3" customWidth="1"/>
    <col min="11" max="11" width="28.85546875" style="3" customWidth="1"/>
    <col min="12" max="12" width="22.7109375" style="3" customWidth="1"/>
    <col min="13" max="13" width="19.85546875" style="3" customWidth="1"/>
    <col min="14" max="14" width="14.42578125" style="3" customWidth="1"/>
    <col min="15" max="15" width="15.85546875" style="3" customWidth="1"/>
    <col min="16" max="16" width="15.42578125" style="3" customWidth="1"/>
    <col min="17" max="17" width="18.140625" style="3" customWidth="1"/>
    <col min="18" max="18" width="20.85546875" style="3" customWidth="1"/>
    <col min="19" max="19" width="22.85546875" style="3" customWidth="1"/>
    <col min="20" max="20" width="25.85546875" style="3" customWidth="1"/>
    <col min="21" max="16384" width="9.140625" style="48"/>
  </cols>
  <sheetData>
    <row r="1" spans="1:20" ht="20.25">
      <c r="A1" s="80" t="s">
        <v>68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20" ht="20.25">
      <c r="A2" s="80" t="s">
        <v>69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20.25">
      <c r="A3" s="80" t="s">
        <v>70</v>
      </c>
      <c r="B3" s="80"/>
      <c r="C3" s="8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0" ht="15.75" thickBot="1"/>
    <row r="5" spans="1:20" ht="20.25" customHeight="1">
      <c r="A5" s="82" t="s">
        <v>63</v>
      </c>
      <c r="B5" s="83"/>
      <c r="C5" s="83"/>
      <c r="D5" s="84"/>
      <c r="E5" s="85"/>
      <c r="F5" s="86"/>
      <c r="G5" s="82" t="s">
        <v>64</v>
      </c>
      <c r="H5" s="83"/>
      <c r="I5" s="83"/>
      <c r="J5" s="86"/>
      <c r="K5" s="87" t="s">
        <v>71</v>
      </c>
      <c r="L5" s="88"/>
      <c r="M5" s="72"/>
      <c r="N5" s="82" t="s">
        <v>67</v>
      </c>
      <c r="O5" s="83"/>
      <c r="P5" s="86"/>
      <c r="Q5" s="84"/>
      <c r="R5" s="71"/>
      <c r="S5" s="71"/>
      <c r="T5" s="72"/>
    </row>
    <row r="6" spans="1:20" ht="43.5" thickBot="1">
      <c r="A6" s="20" t="s">
        <v>40</v>
      </c>
      <c r="B6" s="17" t="s">
        <v>55</v>
      </c>
      <c r="C6" s="17" t="s">
        <v>246</v>
      </c>
      <c r="D6" s="19" t="s">
        <v>60</v>
      </c>
      <c r="E6" s="20" t="s">
        <v>65</v>
      </c>
      <c r="F6" s="36" t="s">
        <v>66</v>
      </c>
      <c r="G6" s="16" t="s">
        <v>30</v>
      </c>
      <c r="H6" s="17" t="s">
        <v>52</v>
      </c>
      <c r="I6" s="17" t="s">
        <v>62</v>
      </c>
      <c r="J6" s="18" t="s">
        <v>31</v>
      </c>
      <c r="K6" s="16" t="s">
        <v>269</v>
      </c>
      <c r="L6" s="46" t="s">
        <v>270</v>
      </c>
      <c r="M6" s="74" t="s">
        <v>59</v>
      </c>
      <c r="N6" s="16" t="s">
        <v>57</v>
      </c>
      <c r="O6" s="17" t="s">
        <v>58</v>
      </c>
      <c r="P6" s="18" t="s">
        <v>82</v>
      </c>
      <c r="Q6" s="19" t="s">
        <v>61</v>
      </c>
      <c r="R6" s="77" t="s">
        <v>83</v>
      </c>
      <c r="S6" s="73" t="s">
        <v>84</v>
      </c>
      <c r="T6" s="76" t="s">
        <v>90</v>
      </c>
    </row>
    <row r="7" spans="1:20" s="3" customFormat="1" ht="30">
      <c r="A7" s="75"/>
      <c r="B7" s="47">
        <v>42019</v>
      </c>
      <c r="C7" s="44" t="s">
        <v>85</v>
      </c>
      <c r="D7" s="45">
        <v>10000</v>
      </c>
      <c r="E7" s="39"/>
      <c r="F7" s="41"/>
      <c r="G7" s="21">
        <v>225</v>
      </c>
      <c r="H7" s="22" t="s">
        <v>54</v>
      </c>
      <c r="I7" s="23" t="s">
        <v>14</v>
      </c>
      <c r="J7" s="24" t="s">
        <v>86</v>
      </c>
      <c r="K7" s="29" t="s">
        <v>168</v>
      </c>
      <c r="L7" s="31"/>
      <c r="M7" s="15"/>
      <c r="N7" s="13"/>
      <c r="O7" s="14"/>
      <c r="P7" s="14"/>
      <c r="Q7" s="67"/>
      <c r="R7" s="78" t="str">
        <f ca="1">IFERROR(IF(MOD(COUNTA(Таблица3[#This Row])-1,5)=0,INDIRECT("'История согласования'!R"&amp;ROW()&amp;"C"&amp;COUNTA(Таблица3[#This Row])-2,FALSE)&amp;" направл. "&amp;INDIRECT("'История согласования'!R"&amp;ROW()&amp;"C"&amp;COUNTA(Таблица3[#This Row])-1,FALSE),INDIRECT("'История согласования'!R"&amp;ROW()&amp;"C"&amp;COUNTA(Таблица3[#This Row])-4,FALSE)&amp;" "&amp;INDIRECT("'История согласования'!R"&amp;ROW()&amp;"C"&amp;COUNTA(Таблица3[#This Row]),FALSE)&amp;" "&amp;INDIRECT("'История согласования'!R"&amp;ROW()&amp;"C"&amp;COUNTA(Таблица3[#This Row])-3,FALSE)),"")</f>
        <v>Договор заключен Починок</v>
      </c>
      <c r="S7" s="15"/>
      <c r="T7" s="52"/>
    </row>
    <row r="8" spans="1:20" s="3" customFormat="1" ht="75">
      <c r="A8" s="51"/>
      <c r="B8" s="38">
        <v>42019</v>
      </c>
      <c r="C8" s="39" t="s">
        <v>87</v>
      </c>
      <c r="D8" s="40">
        <v>50000</v>
      </c>
      <c r="E8" s="39"/>
      <c r="F8" s="41"/>
      <c r="G8" s="25">
        <v>221</v>
      </c>
      <c r="H8" s="26" t="s">
        <v>54</v>
      </c>
      <c r="I8" s="27" t="s">
        <v>93</v>
      </c>
      <c r="J8" s="28" t="s">
        <v>88</v>
      </c>
      <c r="K8" s="30" t="s">
        <v>172</v>
      </c>
      <c r="L8" s="32"/>
      <c r="M8" s="12"/>
      <c r="N8" s="11"/>
      <c r="O8" s="14"/>
      <c r="P8" s="14"/>
      <c r="Q8" s="49"/>
      <c r="R8" s="79" t="str">
        <f ca="1">IFERROR(IF(MOD(COUNTA(Таблица3[#This Row])-1,5)=0,INDIRECT("'История согласования'!R"&amp;ROW()&amp;"C"&amp;COUNTA(Таблица3[#This Row])-2,FALSE)&amp;" направл. "&amp;INDIRECT("'История согласования'!R"&amp;ROW()&amp;"C"&amp;COUNTA(Таблица3[#This Row])-1,FALSE),INDIRECT("'История согласования'!R"&amp;ROW()&amp;"C"&amp;COUNTA(Таблица3[#This Row])-4,FALSE)&amp;" "&amp;INDIRECT("'История согласования'!R"&amp;ROW()&amp;"C"&amp;COUNTA(Таблица3[#This Row]),FALSE)&amp;" "&amp;INDIRECT("'История согласования'!R"&amp;ROW()&amp;"C"&amp;COUNTA(Таблица3[#This Row])-3,FALSE)),"")</f>
        <v>Проект договора возвращен на доработку Желтова</v>
      </c>
      <c r="S8" s="12"/>
      <c r="T8" s="43"/>
    </row>
    <row r="9" spans="1:20" s="3" customFormat="1" ht="30">
      <c r="A9" s="51"/>
      <c r="B9" s="9">
        <v>42020</v>
      </c>
      <c r="C9" s="39" t="s">
        <v>89</v>
      </c>
      <c r="D9" s="40">
        <v>100000</v>
      </c>
      <c r="E9" s="39"/>
      <c r="F9" s="41"/>
      <c r="G9" s="25">
        <v>340</v>
      </c>
      <c r="H9" s="26" t="s">
        <v>54</v>
      </c>
      <c r="I9" s="27" t="s">
        <v>25</v>
      </c>
      <c r="J9" s="28" t="s">
        <v>8</v>
      </c>
      <c r="K9" s="30" t="s">
        <v>44</v>
      </c>
      <c r="L9" s="32"/>
      <c r="M9" s="12"/>
      <c r="N9" s="11"/>
      <c r="O9" s="14"/>
      <c r="P9" s="14"/>
      <c r="Q9" s="68"/>
      <c r="R9" s="79" t="str">
        <f ca="1">IFERROR(IF(MOD(COUNTA(Таблица3[#This Row])-1,5)=0,INDIRECT("'История согласования'!R"&amp;ROW()&amp;"C"&amp;COUNTA(Таблица3[#This Row])-2,FALSE)&amp;" направл. "&amp;INDIRECT("'История согласования'!R"&amp;ROW()&amp;"C"&amp;COUNTA(Таблица3[#This Row])-1,FALSE),INDIRECT("'История согласования'!R"&amp;ROW()&amp;"C"&amp;COUNTA(Таблица3[#This Row])-4,FALSE)&amp;" "&amp;INDIRECT("'История согласования'!R"&amp;ROW()&amp;"C"&amp;COUNTA(Таблица3[#This Row]),FALSE)&amp;" "&amp;INDIRECT("'История согласования'!R"&amp;ROW()&amp;"C"&amp;COUNTA(Таблица3[#This Row])-3,FALSE)),"")</f>
        <v>Заявка направл. Рабочая комиссия</v>
      </c>
      <c r="S9" s="12"/>
      <c r="T9" s="43"/>
    </row>
    <row r="12" spans="1:20">
      <c r="R12" s="94" t="s">
        <v>292</v>
      </c>
      <c r="S12" t="s">
        <v>286</v>
      </c>
    </row>
    <row r="13" spans="1:20">
      <c r="R13" s="94"/>
      <c r="S13" t="s">
        <v>287</v>
      </c>
    </row>
    <row r="14" spans="1:20">
      <c r="R14" s="94"/>
      <c r="S14" t="s">
        <v>288</v>
      </c>
    </row>
    <row r="15" spans="1:20">
      <c r="R15" s="94"/>
      <c r="S15" t="s">
        <v>289</v>
      </c>
    </row>
    <row r="16" spans="1:20">
      <c r="R16" s="94"/>
      <c r="S16" t="s">
        <v>290</v>
      </c>
    </row>
    <row r="17" spans="18:19">
      <c r="R17" s="94"/>
      <c r="S17" t="s">
        <v>291</v>
      </c>
    </row>
    <row r="18" spans="18:19">
      <c r="R18" s="94" t="s">
        <v>294</v>
      </c>
    </row>
    <row r="19" spans="18:19">
      <c r="R19" s="94"/>
      <c r="S19" t="s">
        <v>286</v>
      </c>
    </row>
    <row r="20" spans="18:19">
      <c r="R20" s="94"/>
      <c r="S20" t="s">
        <v>287</v>
      </c>
    </row>
    <row r="21" spans="18:19">
      <c r="R21" s="94"/>
      <c r="S21" t="s">
        <v>288</v>
      </c>
    </row>
    <row r="22" spans="18:19">
      <c r="R22" s="94"/>
      <c r="S22" t="s">
        <v>293</v>
      </c>
    </row>
    <row r="24" spans="18:19">
      <c r="R24" s="95" t="s">
        <v>296</v>
      </c>
      <c r="S24" s="3" t="s">
        <v>295</v>
      </c>
    </row>
  </sheetData>
  <mergeCells count="9">
    <mergeCell ref="R12:R17"/>
    <mergeCell ref="R18:R22"/>
    <mergeCell ref="A1:Q1"/>
    <mergeCell ref="A2:Q2"/>
    <mergeCell ref="A3:Q3"/>
    <mergeCell ref="A5:F5"/>
    <mergeCell ref="G5:J5"/>
    <mergeCell ref="K5:L5"/>
    <mergeCell ref="N5:Q5"/>
  </mergeCells>
  <dataValidations count="5">
    <dataValidation type="list" allowBlank="1" showInputMessage="1" showErrorMessage="1" sqref="I7:I9">
      <formula1>Проц</formula1>
    </dataValidation>
    <dataValidation type="list" allowBlank="1" showInputMessage="1" showErrorMessage="1" sqref="G7:G9">
      <formula1>Кат</formula1>
    </dataValidation>
    <dataValidation type="list" allowBlank="1" showInputMessage="1" showErrorMessage="1" sqref="H7:H9">
      <formula1>источник</formula1>
    </dataValidation>
    <dataValidation type="list" allowBlank="1" showInputMessage="1" showErrorMessage="1" sqref="K7:K9">
      <formula1>Подр</formula1>
    </dataValidation>
    <dataValidation type="list" allowBlank="1" showInputMessage="1" showErrorMessage="1" sqref="J7:J9">
      <formula1>Контрагент</formula1>
    </dataValidation>
  </dataValidations>
  <pageMargins left="0.31496062992125984" right="0.31496062992125984" top="0.51181102362204722" bottom="0.35433070866141736" header="0.51181102362204722" footer="0.31496062992125984"/>
  <pageSetup paperSize="9" scale="26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J90"/>
  <sheetViews>
    <sheetView zoomScale="80" zoomScaleNormal="80" workbookViewId="0">
      <selection activeCell="J12" sqref="J12"/>
    </sheetView>
  </sheetViews>
  <sheetFormatPr defaultRowHeight="15"/>
  <cols>
    <col min="2" max="2" width="38.140625" customWidth="1"/>
    <col min="3" max="5" width="18.5703125" customWidth="1"/>
    <col min="6" max="6" width="51" customWidth="1"/>
    <col min="7" max="7" width="47.5703125" customWidth="1"/>
    <col min="8" max="10" width="18.5703125" customWidth="1"/>
  </cols>
  <sheetData>
    <row r="1" spans="2:10">
      <c r="B1" s="4">
        <v>221</v>
      </c>
      <c r="C1" s="4">
        <v>222</v>
      </c>
      <c r="D1" s="4">
        <v>223</v>
      </c>
      <c r="E1" s="4">
        <v>224</v>
      </c>
      <c r="F1" s="4">
        <v>225</v>
      </c>
      <c r="G1" s="4">
        <v>226</v>
      </c>
      <c r="H1" s="4">
        <v>290</v>
      </c>
      <c r="I1" s="4">
        <v>310</v>
      </c>
      <c r="J1" s="4">
        <v>340</v>
      </c>
    </row>
    <row r="2" spans="2:10">
      <c r="B2" s="5" t="str">
        <f>IFERROR(LOOKUP(,-1/ISERROR(MATCH(Предмет_договора,B$1:B1,))/(КОСГУ=B$1),Предмет_договора),)</f>
        <v>интернет</v>
      </c>
      <c r="C2" s="5" t="str">
        <f>IFERROR(LOOKUP(,-1/ISERROR(MATCH(Предмет_договора,C$1:C1,))/(КОСГУ=C$1),Предмет_договора),)</f>
        <v>автотранспортное обслуживание</v>
      </c>
      <c r="D2" s="5" t="str">
        <f>IFERROR(LOOKUP(,-1/ISERROR(MATCH(Предмет_договора,D$1:D1,))/(КОСГУ=D$1),Предмет_договора),)</f>
        <v>горячее водоснабжение</v>
      </c>
      <c r="E2" s="5" t="str">
        <f>IFERROR(LOOKUP(,-1/ISERROR(MATCH(Предмет_договора,E$1:E1,))/(КОСГУ=E$1),Предмет_договора),)</f>
        <v>временное пользование движимым имуществом</v>
      </c>
      <c r="F2" s="5" t="str">
        <f>IFERROR(LOOKUP(,-1/ISERROR(MATCH(Предмет_договора,F$1:F1,))/(КОСГУ=F$1),Предмет_договора),)</f>
        <v>вывоз медотходов</v>
      </c>
      <c r="G2" s="5" t="str">
        <f>IFERROR(LOOKUP(,-1/ISERROR(MATCH(Предмет_договора,G$1:G1,))/(КОСГУ=G$1),Предмет_договора),)</f>
        <v>автоматическая пожарная сигнализация, ЧС</v>
      </c>
      <c r="H2" s="5" t="str">
        <f>IFERROR(LOOKUP(,-1/ISERROR(MATCH(Предмет_договора,H$1:H1,))/(КОСГУ=H$1),Предмет_договора),)</f>
        <v>взносы</v>
      </c>
      <c r="I2" s="5" t="str">
        <f>IFERROR(LOOKUP(,-1/ISERROR(MATCH(Предмет_договора,I$1:I1,))/(КОСГУ=I$1),Предмет_договора),)</f>
        <v>акустическое оборудование</v>
      </c>
      <c r="J2" s="5" t="str">
        <f>IFERROR(LOOKUP(,-1/ISERROR(MATCH(Предмет_договора,J$1:J1,))/(КОСГУ=J$1),Предмет_договора),)</f>
        <v>автозапчасти</v>
      </c>
    </row>
    <row r="3" spans="2:10">
      <c r="B3" s="5" t="str">
        <f>IFERROR(LOOKUP(,-1/ISERROR(MATCH(Предмет_договора,B$1:B2,))/(КОСГУ=B$1),Предмет_договора),)</f>
        <v>мобильная связь</v>
      </c>
      <c r="C3" s="5" t="str">
        <f>IFERROR(LOOKUP(,-1/ISERROR(MATCH(Предмет_договора,C$1:C2,))/(КОСГУ=C$1),Предмет_договора),)</f>
        <v>билеты</v>
      </c>
      <c r="D3" s="5" t="str">
        <f>IFERROR(LOOKUP(,-1/ISERROR(MATCH(Предмет_договора,D$1:D2,))/(КОСГУ=D$1),Предмет_договора),)</f>
        <v>поставка газа</v>
      </c>
      <c r="E3" s="5" t="str">
        <f>IFERROR(LOOKUP(,-1/ISERROR(MATCH(Предмет_договора,E$1:E2,))/(КОСГУ=E$1),Предмет_договора),)</f>
        <v>временное пользование недвижимым  имуществом</v>
      </c>
      <c r="F3" s="5" t="str">
        <f>IFERROR(LOOKUP(,-1/ISERROR(MATCH(Предмет_договора,F$1:F2,))/(КОСГУ=F$1),Предмет_договора),)</f>
        <v>вывоз ТБО</v>
      </c>
      <c r="G3" s="5" t="str">
        <f>IFERROR(LOOKUP(,-1/ISERROR(MATCH(Предмет_договора,G$1:G2,))/(КОСГУ=G$1),Предмет_договора),)</f>
        <v>бланки строгой отчетности</v>
      </c>
      <c r="H3" s="5" t="str">
        <f>IFERROR(LOOKUP(,-1/ISERROR(MATCH(Предмет_договора,H$1:H2,))/(КОСГУ=H$1),Предмет_договора),)</f>
        <v>логотипированная продукция</v>
      </c>
      <c r="I3" s="5" t="str">
        <f>IFERROR(LOOKUP(,-1/ISERROR(MATCH(Предмет_договора,I$1:I2,))/(КОСГУ=I$1),Предмет_договора),)</f>
        <v>бытовое оборудование</v>
      </c>
      <c r="J3" s="5" t="str">
        <f>IFERROR(LOOKUP(,-1/ISERROR(MATCH(Предмет_договора,J$1:J2,))/(КОСГУ=J$1),Предмет_договора),)</f>
        <v>бланочная продукция</v>
      </c>
    </row>
    <row r="4" spans="2:10">
      <c r="B4" s="5" t="str">
        <f>IFERROR(LOOKUP(,-1/ISERROR(MATCH(Предмет_договора,B$1:B3,))/(КОСГУ=B$1),Предмет_договора),)</f>
        <v>прочие услуги связи</v>
      </c>
      <c r="C4" s="5" t="str">
        <f>IFERROR(LOOKUP(,-1/ISERROR(MATCH(Предмет_договора,C$1:C3,))/(КОСГУ=C$1),Предмет_договора),)</f>
        <v>доставка</v>
      </c>
      <c r="D4" s="5" t="str">
        <f>IFERROR(LOOKUP(,-1/ISERROR(MATCH(Предмет_договора,D$1:D3,))/(КОСГУ=D$1),Предмет_договора),)</f>
        <v>прием сточных вод</v>
      </c>
      <c r="E4" s="5">
        <f>IFERROR(LOOKUP(,-1/ISERROR(MATCH(Предмет_договора,E$1:E3,))/(КОСГУ=E$1),Предмет_договора),)</f>
        <v>0</v>
      </c>
      <c r="F4" s="5" t="str">
        <f>IFERROR(LOOKUP(,-1/ISERROR(MATCH(Предмет_договора,F$1:F3,))/(КОСГУ=F$1),Предмет_договора),)</f>
        <v>гос поверка, паспортизация средств измерений</v>
      </c>
      <c r="G4" s="5" t="str">
        <f>IFERROR(LOOKUP(,-1/ISERROR(MATCH(Предмет_договора,G$1:G3,))/(КОСГУ=G$1),Предмет_договора),)</f>
        <v>гардеробное обслуживание</v>
      </c>
      <c r="H4" s="5" t="str">
        <f>IFERROR(LOOKUP(,-1/ISERROR(MATCH(Предмет_договора,H$1:H3,))/(КОСГУ=H$1),Предмет_договора),)</f>
        <v>подарочная и сувенирная продукция</v>
      </c>
      <c r="I4" s="5" t="str">
        <f>IFERROR(LOOKUP(,-1/ISERROR(MATCH(Предмет_договора,I$1:I3,))/(КОСГУ=I$1),Предмет_договора),)</f>
        <v>компьютерная техника, периферия</v>
      </c>
      <c r="J4" s="5" t="str">
        <f>IFERROR(LOOKUP(,-1/ISERROR(MATCH(Предмет_договора,J$1:J3,))/(КОСГУ=J$1),Предмет_договора),)</f>
        <v>бумага</v>
      </c>
    </row>
    <row r="5" spans="2:10">
      <c r="B5" s="5" t="str">
        <f>IFERROR(LOOKUP(,-1/ISERROR(MATCH(Предмет_договора,B$1:B4,))/(КОСГУ=B$1),Предмет_договора),)</f>
        <v>телефонная связь</v>
      </c>
      <c r="C5" s="5">
        <f>IFERROR(LOOKUP(,-1/ISERROR(MATCH(Предмет_договора,C$1:C4,))/(КОСГУ=C$1),Предмет_договора),)</f>
        <v>0</v>
      </c>
      <c r="D5" s="5" t="str">
        <f>IFERROR(LOOKUP(,-1/ISERROR(MATCH(Предмет_договора,D$1:D4,))/(КОСГУ=D$1),Предмет_договора),)</f>
        <v>теплоэнергия</v>
      </c>
      <c r="E5" s="5">
        <f>IFERROR(LOOKUP(,-1/ISERROR(MATCH(Предмет_договора,E$1:E4,))/(КОСГУ=E$1),Предмет_договора),)</f>
        <v>0</v>
      </c>
      <c r="F5" s="5" t="str">
        <f>IFERROR(LOOKUP(,-1/ISERROR(MATCH(Предмет_договора,F$1:F4,))/(КОСГУ=F$1),Предмет_договора),)</f>
        <v>дезинфекция, дезинсекция, дератизация, демеркуризация</v>
      </c>
      <c r="G5" s="5" t="str">
        <f>IFERROR(LOOKUP(,-1/ISERROR(MATCH(Предмет_договора,G$1:G4,))/(КОСГУ=G$1),Предмет_договора),)</f>
        <v>геодезические работы</v>
      </c>
      <c r="H5" s="5" t="str">
        <f>IFERROR(LOOKUP(,-1/ISERROR(MATCH(Предмет_договора,H$1:H4,))/(КОСГУ=H$1),Предмет_договора),)</f>
        <v>услуги по составлению букетов</v>
      </c>
      <c r="I5" s="5" t="str">
        <f>IFERROR(LOOKUP(,-1/ISERROR(MATCH(Предмет_договора,I$1:I4,))/(КОСГУ=I$1),Предмет_договора),)</f>
        <v>кондиционеры, холодильники</v>
      </c>
      <c r="J5" s="5" t="str">
        <f>IFERROR(LOOKUP(,-1/ISERROR(MATCH(Предмет_договора,J$1:J4,))/(КОСГУ=J$1),Предмет_договора),)</f>
        <v>запчасти для прочего оборудования</v>
      </c>
    </row>
    <row r="6" spans="2:10">
      <c r="B6" s="5">
        <f>IFERROR(LOOKUP(,-1/ISERROR(MATCH(Предмет_договора,B$1:B5,))/(КОСГУ=B$1),Предмет_договора),)</f>
        <v>0</v>
      </c>
      <c r="C6" s="5">
        <f>IFERROR(LOOKUP(,-1/ISERROR(MATCH(Предмет_договора,C$1:C5,))/(КОСГУ=C$1),Предмет_договора),)</f>
        <v>0</v>
      </c>
      <c r="D6" s="5" t="str">
        <f>IFERROR(LOOKUP(,-1/ISERROR(MATCH(Предмет_договора,D$1:D5,))/(КОСГУ=D$1),Предмет_договора),)</f>
        <v>транспортировка газа</v>
      </c>
      <c r="E6" s="5">
        <f>IFERROR(LOOKUP(,-1/ISERROR(MATCH(Предмет_договора,E$1:E5,))/(КОСГУ=E$1),Предмет_договора),)</f>
        <v>0</v>
      </c>
      <c r="F6" s="5" t="str">
        <f>IFERROR(LOOKUP(,-1/ISERROR(MATCH(Предмет_договора,F$1:F5,))/(КОСГУ=F$1),Предмет_договора),)</f>
        <v>заправка картриджей</v>
      </c>
      <c r="G6" s="5" t="str">
        <f>IFERROR(LOOKUP(,-1/ISERROR(MATCH(Предмет_договора,G$1:G5,))/(КОСГУ=G$1),Предмет_договора),)</f>
        <v>демонтажные работы</v>
      </c>
      <c r="H6" s="5" t="str">
        <f>IFERROR(LOOKUP(,-1/ISERROR(MATCH(Предмет_договора,H$1:H5,))/(КОСГУ=H$1),Предмет_договора),)</f>
        <v>цветы</v>
      </c>
      <c r="I6" s="5" t="str">
        <f>IFERROR(LOOKUP(,-1/ISERROR(MATCH(Предмет_договора,I$1:I5,))/(КОСГУ=I$1),Предмет_договора),)</f>
        <v>мебель</v>
      </c>
      <c r="J6" s="5" t="str">
        <f>IFERROR(LOOKUP(,-1/ISERROR(MATCH(Предмет_договора,J$1:J5,))/(КОСГУ=J$1),Предмет_договора),)</f>
        <v>зачетки, студ.билеты</v>
      </c>
    </row>
    <row r="7" spans="2:10">
      <c r="B7" s="5">
        <f>IFERROR(LOOKUP(,-1/ISERROR(MATCH(Предмет_договора,B$1:B6,))/(КОСГУ=B$1),Предмет_договора),)</f>
        <v>0</v>
      </c>
      <c r="C7" s="5">
        <f>IFERROR(LOOKUP(,-1/ISERROR(MATCH(Предмет_договора,C$1:C6,))/(КОСГУ=C$1),Предмет_договора),)</f>
        <v>0</v>
      </c>
      <c r="D7" s="5" t="str">
        <f>IFERROR(LOOKUP(,-1/ISERROR(MATCH(Предмет_договора,D$1:D6,))/(КОСГУ=D$1),Предмет_договора),)</f>
        <v>холодное водоснабжение</v>
      </c>
      <c r="E7" s="5">
        <f>IFERROR(LOOKUP(,-1/ISERROR(MATCH(Предмет_договора,E$1:E6,))/(КОСГУ=E$1),Предмет_договора),)</f>
        <v>0</v>
      </c>
      <c r="F7" s="5" t="str">
        <f>IFERROR(LOOKUP(,-1/ISERROR(MATCH(Предмет_договора,F$1:F6,))/(КОСГУ=F$1),Предмет_договора),)</f>
        <v>капремонт</v>
      </c>
      <c r="G7" s="5" t="str">
        <f>IFERROR(LOOKUP(,-1/ISERROR(MATCH(Предмет_договора,G$1:G6,))/(КОСГУ=G$1),Предмет_договора),)</f>
        <v>инкассация</v>
      </c>
      <c r="H7" s="5">
        <f>IFERROR(LOOKUP(,-1/ISERROR(MATCH(Предмет_договора,H$1:H6,))/(КОСГУ=H$1),Предмет_договора),)</f>
        <v>0</v>
      </c>
      <c r="I7" s="5" t="str">
        <f>IFERROR(LOOKUP(,-1/ISERROR(MATCH(Предмет_договора,I$1:I6,))/(КОСГУ=I$1),Предмет_договора),)</f>
        <v>медицинское оборудование</v>
      </c>
      <c r="J7" s="5" t="str">
        <f>IFERROR(LOOKUP(,-1/ISERROR(MATCH(Предмет_договора,J$1:J6,))/(КОСГУ=J$1),Предмет_договора),)</f>
        <v>канцелярские товары</v>
      </c>
    </row>
    <row r="8" spans="2:10">
      <c r="B8" s="5">
        <f>IFERROR(LOOKUP(,-1/ISERROR(MATCH(Предмет_договора,B$1:B7,))/(КОСГУ=B$1),Предмет_договора),)</f>
        <v>0</v>
      </c>
      <c r="C8" s="5">
        <f>IFERROR(LOOKUP(,-1/ISERROR(MATCH(Предмет_договора,C$1:C7,))/(КОСГУ=C$1),Предмет_договора),)</f>
        <v>0</v>
      </c>
      <c r="D8" s="5" t="str">
        <f>IFERROR(LOOKUP(,-1/ISERROR(MATCH(Предмет_договора,D$1:D7,))/(КОСГУ=D$1),Предмет_договора),)</f>
        <v>электроэнергия</v>
      </c>
      <c r="E8" s="5">
        <f>IFERROR(LOOKUP(,-1/ISERROR(MATCH(Предмет_договора,E$1:E7,))/(КОСГУ=E$1),Предмет_договора),)</f>
        <v>0</v>
      </c>
      <c r="F8" s="5" t="str">
        <f>IFERROR(LOOKUP(,-1/ISERROR(MATCH(Предмет_договора,F$1:F7,))/(КОСГУ=F$1),Предмет_договора),)</f>
        <v>монтажные работы</v>
      </c>
      <c r="G8" s="5" t="str">
        <f>IFERROR(LOOKUP(,-1/ISERROR(MATCH(Предмет_договора,G$1:G7,))/(КОСГУ=G$1),Предмет_договора),)</f>
        <v>информационные услуги</v>
      </c>
      <c r="H8" s="5">
        <f>IFERROR(LOOKUP(,-1/ISERROR(MATCH(Предмет_договора,H$1:H7,))/(КОСГУ=H$1),Предмет_договора),)</f>
        <v>0</v>
      </c>
      <c r="I8" s="5" t="str">
        <f>IFERROR(LOOKUP(,-1/ISERROR(MATCH(Предмет_договора,I$1:I7,))/(КОСГУ=I$1),Предмет_договора),)</f>
        <v>оборудование для ремонта</v>
      </c>
      <c r="J8" s="5" t="str">
        <f>IFERROR(LOOKUP(,-1/ISERROR(MATCH(Предмет_договора,J$1:J7,))/(КОСГУ=J$1),Предмет_договора),)</f>
        <v>медицинские товары</v>
      </c>
    </row>
    <row r="9" spans="2:10">
      <c r="B9" s="5">
        <f>IFERROR(LOOKUP(,-1/ISERROR(MATCH(Предмет_договора,B$1:B8,))/(КОСГУ=B$1),Предмет_договора),)</f>
        <v>0</v>
      </c>
      <c r="C9" s="5">
        <f>IFERROR(LOOKUP(,-1/ISERROR(MATCH(Предмет_договора,C$1:C8,))/(КОСГУ=C$1),Предмет_договора),)</f>
        <v>0</v>
      </c>
      <c r="D9" s="5">
        <f>IFERROR(LOOKUP(,-1/ISERROR(MATCH(Предмет_договора,D$1:D8,))/(КОСГУ=D$1),Предмет_договора),)</f>
        <v>0</v>
      </c>
      <c r="E9" s="5">
        <f>IFERROR(LOOKUP(,-1/ISERROR(MATCH(Предмет_договора,E$1:E8,))/(КОСГУ=E$1),Предмет_договора),)</f>
        <v>0</v>
      </c>
      <c r="F9" s="5" t="str">
        <f>IFERROR(LOOKUP(,-1/ISERROR(MATCH(Предмет_договора,F$1:F8,))/(КОСГУ=F$1),Предмет_договора),)</f>
        <v>оценка технического состояния</v>
      </c>
      <c r="G9" s="5" t="str">
        <f>IFERROR(LOOKUP(,-1/ISERROR(MATCH(Предмет_договора,G$1:G8,))/(КОСГУ=G$1),Предмет_договора),)</f>
        <v>командирование, стажировки</v>
      </c>
      <c r="H9" s="5">
        <f>IFERROR(LOOKUP(,-1/ISERROR(MATCH(Предмет_договора,H$1:H8,))/(КОСГУ=H$1),Предмет_договора),)</f>
        <v>0</v>
      </c>
      <c r="I9" s="5" t="str">
        <f>IFERROR(LOOKUP(,-1/ISERROR(MATCH(Предмет_договора,I$1:I8,))/(КОСГУ=I$1),Предмет_договора),)</f>
        <v>оборудование для типографии</v>
      </c>
      <c r="J9" s="5" t="str">
        <f>IFERROR(LOOKUP(,-1/ISERROR(MATCH(Предмет_договора,J$1:J8,))/(КОСГУ=J$1),Предмет_договора),)</f>
        <v>мягкий инвентарь</v>
      </c>
    </row>
    <row r="10" spans="2:10">
      <c r="B10" s="5">
        <f>IFERROR(LOOKUP(,-1/ISERROR(MATCH(Предмет_договора,B$1:B9,))/(КОСГУ=B$1),Предмет_договора),)</f>
        <v>0</v>
      </c>
      <c r="C10" s="5">
        <f>IFERROR(LOOKUP(,-1/ISERROR(MATCH(Предмет_договора,C$1:C9,))/(КОСГУ=C$1),Предмет_договора),)</f>
        <v>0</v>
      </c>
      <c r="D10" s="5">
        <f>IFERROR(LOOKUP(,-1/ISERROR(MATCH(Предмет_договора,D$1:D9,))/(КОСГУ=D$1),Предмет_договора),)</f>
        <v>0</v>
      </c>
      <c r="E10" s="5">
        <f>IFERROR(LOOKUP(,-1/ISERROR(MATCH(Предмет_договора,E$1:E9,))/(КОСГУ=E$1),Предмет_договора),)</f>
        <v>0</v>
      </c>
      <c r="F10" s="5" t="str">
        <f>IFERROR(LOOKUP(,-1/ISERROR(MATCH(Предмет_договора,F$1:F9,))/(КОСГУ=F$1),Предмет_договора),)</f>
        <v>проведение бактериолог исследований воздуха и иных нефинансовых активов</v>
      </c>
      <c r="G10" s="5" t="str">
        <f>IFERROR(LOOKUP(,-1/ISERROR(MATCH(Предмет_договора,G$1:G9,))/(КОСГУ=G$1),Предмет_договора),)</f>
        <v>компьютерный сервис</v>
      </c>
      <c r="H10" s="5">
        <f>IFERROR(LOOKUP(,-1/ISERROR(MATCH(Предмет_договора,H$1:H9,))/(КОСГУ=H$1),Предмет_договора),)</f>
        <v>0</v>
      </c>
      <c r="I10" s="5" t="str">
        <f>IFERROR(LOOKUP(,-1/ISERROR(MATCH(Предмет_договора,I$1:I9,))/(КОСГУ=I$1),Предмет_договора),)</f>
        <v>прочие средства</v>
      </c>
      <c r="J10" s="5" t="str">
        <f>IFERROR(LOOKUP(,-1/ISERROR(MATCH(Предмет_договора,J$1:J9,))/(КОСГУ=J$1),Предмет_договора),)</f>
        <v>питьевая вода</v>
      </c>
    </row>
    <row r="11" spans="2:10">
      <c r="B11" s="5">
        <f>IFERROR(LOOKUP(,-1/ISERROR(MATCH(Предмет_договора,B$1:B10,))/(КОСГУ=B$1),Предмет_договора),)</f>
        <v>0</v>
      </c>
      <c r="C11" s="5">
        <f>IFERROR(LOOKUP(,-1/ISERROR(MATCH(Предмет_договора,C$1:C10,))/(КОСГУ=C$1),Предмет_договора),)</f>
        <v>0</v>
      </c>
      <c r="D11" s="5">
        <f>IFERROR(LOOKUP(,-1/ISERROR(MATCH(Предмет_договора,D$1:D10,))/(КОСГУ=D$1),Предмет_договора),)</f>
        <v>0</v>
      </c>
      <c r="E11" s="5">
        <f>IFERROR(LOOKUP(,-1/ISERROR(MATCH(Предмет_договора,E$1:E10,))/(КОСГУ=E$1),Предмет_договора),)</f>
        <v>0</v>
      </c>
      <c r="F11" s="5" t="str">
        <f>IFERROR(LOOKUP(,-1/ISERROR(MATCH(Предмет_договора,F$1:F10,))/(КОСГУ=F$1),Предмет_договора),)</f>
        <v>противопожарные мероприятия</v>
      </c>
      <c r="G11" s="5" t="str">
        <f>IFERROR(LOOKUP(,-1/ISERROR(MATCH(Предмет_договора,G$1:G10,))/(КОСГУ=G$1),Предмет_договора),)</f>
        <v>конкурсы, выставки, конференции для студентов и работников</v>
      </c>
      <c r="H11" s="5">
        <f>IFERROR(LOOKUP(,-1/ISERROR(MATCH(Предмет_договора,H$1:H10,))/(КОСГУ=H$1),Предмет_договора),)</f>
        <v>0</v>
      </c>
      <c r="I11" s="5" t="str">
        <f>IFERROR(LOOKUP(,-1/ISERROR(MATCH(Предмет_договора,I$1:I10,))/(КОСГУ=I$1),Предмет_договора),)</f>
        <v>спортивное оборудование</v>
      </c>
      <c r="J11" s="5" t="str">
        <f>IFERROR(LOOKUP(,-1/ISERROR(MATCH(Предмет_договора,J$1:J10,))/(КОСГУ=J$1),Предмет_договора),)</f>
        <v>продукты питания</v>
      </c>
    </row>
    <row r="12" spans="2:10">
      <c r="B12" s="5">
        <f>IFERROR(LOOKUP(,-1/ISERROR(MATCH(Предмет_договора,B$1:B11,))/(КОСГУ=B$1),Предмет_договора),)</f>
        <v>0</v>
      </c>
      <c r="C12" s="5">
        <f>IFERROR(LOOKUP(,-1/ISERROR(MATCH(Предмет_договора,C$1:C11,))/(КОСГУ=C$1),Предмет_договора),)</f>
        <v>0</v>
      </c>
      <c r="D12" s="5">
        <f>IFERROR(LOOKUP(,-1/ISERROR(MATCH(Предмет_договора,D$1:D11,))/(КОСГУ=D$1),Предмет_договора),)</f>
        <v>0</v>
      </c>
      <c r="E12" s="5">
        <f>IFERROR(LOOKUP(,-1/ISERROR(MATCH(Предмет_договора,E$1:E11,))/(КОСГУ=E$1),Предмет_договора),)</f>
        <v>0</v>
      </c>
      <c r="F12" s="5" t="str">
        <f>IFERROR(LOOKUP(,-1/ISERROR(MATCH(Предмет_договора,F$1:F11,))/(КОСГУ=F$1),Предмет_договора),)</f>
        <v>прочие работы по содержанию имущества</v>
      </c>
      <c r="G12" s="5" t="str">
        <f>IFERROR(LOOKUP(,-1/ISERROR(MATCH(Предмет_договора,G$1:G11,))/(КОСГУ=G$1),Предмет_договора),)</f>
        <v>курьерская доставка</v>
      </c>
      <c r="H12" s="5">
        <f>IFERROR(LOOKUP(,-1/ISERROR(MATCH(Предмет_договора,H$1:H11,))/(КОСГУ=H$1),Предмет_договора),)</f>
        <v>0</v>
      </c>
      <c r="I12" s="5" t="str">
        <f>IFERROR(LOOKUP(,-1/ISERROR(MATCH(Предмет_договора,I$1:I11,))/(КОСГУ=I$1),Предмет_договора),)</f>
        <v>учебное оборудование</v>
      </c>
      <c r="J12" s="5" t="str">
        <f>IFERROR(LOOKUP(,-1/ISERROR(MATCH(Предмет_договора,J$1:J11,))/(КОСГУ=J$1),Предмет_договора),)</f>
        <v>прочие мат. запасы</v>
      </c>
    </row>
    <row r="13" spans="2:10">
      <c r="B13" s="5">
        <f>IFERROR(LOOKUP(,-1/ISERROR(MATCH(Предмет_договора,B$1:B12,))/(КОСГУ=B$1),Предмет_договора),)</f>
        <v>0</v>
      </c>
      <c r="C13" s="5">
        <f>IFERROR(LOOKUP(,-1/ISERROR(MATCH(Предмет_договора,C$1:C12,))/(КОСГУ=C$1),Предмет_договора),)</f>
        <v>0</v>
      </c>
      <c r="D13" s="5">
        <f>IFERROR(LOOKUP(,-1/ISERROR(MATCH(Предмет_договора,D$1:D12,))/(КОСГУ=D$1),Предмет_договора),)</f>
        <v>0</v>
      </c>
      <c r="E13" s="5">
        <f>IFERROR(LOOKUP(,-1/ISERROR(MATCH(Предмет_договора,E$1:E12,))/(КОСГУ=E$1),Предмет_договора),)</f>
        <v>0</v>
      </c>
      <c r="F13" s="5" t="str">
        <f>IFERROR(LOOKUP(,-1/ISERROR(MATCH(Предмет_договора,F$1:F12,))/(КОСГУ=F$1),Предмет_договора),)</f>
        <v>ремонт зданий и сооружений</v>
      </c>
      <c r="G13" s="5" t="str">
        <f>IFERROR(LOOKUP(,-1/ISERROR(MATCH(Предмет_договора,G$1:G12,))/(КОСГУ=G$1),Предмет_договора),)</f>
        <v>лабораторные исследования</v>
      </c>
      <c r="H13" s="5">
        <f>IFERROR(LOOKUP(,-1/ISERROR(MATCH(Предмет_договора,H$1:H12,))/(КОСГУ=H$1),Предмет_договора),)</f>
        <v>0</v>
      </c>
      <c r="I13" s="5">
        <f>IFERROR(LOOKUP(,-1/ISERROR(MATCH(Предмет_договора,I$1:I12,))/(КОСГУ=I$1),Предмет_договора),)</f>
        <v>0</v>
      </c>
      <c r="J13" s="5" t="str">
        <f>IFERROR(LOOKUP(,-1/ISERROR(MATCH(Предмет_договора,J$1:J12,))/(КОСГУ=J$1),Предмет_договора),)</f>
        <v>расходники для ПК, оргтехники</v>
      </c>
    </row>
    <row r="14" spans="2:10">
      <c r="B14" s="5">
        <f>IFERROR(LOOKUP(,-1/ISERROR(MATCH(Предмет_договора,B$1:B13,))/(КОСГУ=B$1),Предмет_договора),)</f>
        <v>0</v>
      </c>
      <c r="C14" s="5">
        <f>IFERROR(LOOKUP(,-1/ISERROR(MATCH(Предмет_договора,C$1:C13,))/(КОСГУ=C$1),Предмет_договора),)</f>
        <v>0</v>
      </c>
      <c r="D14" s="5">
        <f>IFERROR(LOOKUP(,-1/ISERROR(MATCH(Предмет_договора,D$1:D13,))/(КОСГУ=D$1),Предмет_договора),)</f>
        <v>0</v>
      </c>
      <c r="E14" s="5">
        <f>IFERROR(LOOKUP(,-1/ISERROR(MATCH(Предмет_договора,E$1:E13,))/(КОСГУ=E$1),Предмет_договора),)</f>
        <v>0</v>
      </c>
      <c r="F14" s="5" t="str">
        <f>IFERROR(LOOKUP(,-1/ISERROR(MATCH(Предмет_договора,F$1:F13,))/(КОСГУ=F$1),Предмет_договора),)</f>
        <v>ремонт и то инженерных сетей</v>
      </c>
      <c r="G14" s="5" t="str">
        <f>IFERROR(LOOKUP(,-1/ISERROR(MATCH(Предмет_договора,G$1:G13,))/(КОСГУ=G$1),Предмет_договора),)</f>
        <v>монтажные работы</v>
      </c>
      <c r="H14" s="5">
        <f>IFERROR(LOOKUP(,-1/ISERROR(MATCH(Предмет_договора,H$1:H13,))/(КОСГУ=H$1),Предмет_договора),)</f>
        <v>0</v>
      </c>
      <c r="I14" s="5">
        <f>IFERROR(LOOKUP(,-1/ISERROR(MATCH(Предмет_договора,I$1:I13,))/(КОСГУ=I$1),Предмет_договора),)</f>
        <v>0</v>
      </c>
      <c r="J14" s="5" t="str">
        <f>IFERROR(LOOKUP(,-1/ISERROR(MATCH(Предмет_договора,J$1:J13,))/(КОСГУ=J$1),Предмет_договора),)</f>
        <v>расходные материалы для акустического оборудования</v>
      </c>
    </row>
    <row r="15" spans="2:10">
      <c r="B15" s="5">
        <f>IFERROR(LOOKUP(,-1/ISERROR(MATCH(Предмет_договора,B$1:B14,))/(КОСГУ=B$1),Предмет_договора),)</f>
        <v>0</v>
      </c>
      <c r="C15" s="5">
        <f>IFERROR(LOOKUP(,-1/ISERROR(MATCH(Предмет_договора,C$1:C14,))/(КОСГУ=C$1),Предмет_договора),)</f>
        <v>0</v>
      </c>
      <c r="D15" s="5">
        <f>IFERROR(LOOKUP(,-1/ISERROR(MATCH(Предмет_договора,D$1:D14,))/(КОСГУ=D$1),Предмет_договора),)</f>
        <v>0</v>
      </c>
      <c r="E15" s="5">
        <f>IFERROR(LOOKUP(,-1/ISERROR(MATCH(Предмет_договора,E$1:E14,))/(КОСГУ=E$1),Предмет_договора),)</f>
        <v>0</v>
      </c>
      <c r="F15" s="5" t="str">
        <f>IFERROR(LOOKUP(,-1/ISERROR(MATCH(Предмет_договора,F$1:F14,))/(КОСГУ=F$1),Предмет_договора),)</f>
        <v>ремонт и то климатической техники</v>
      </c>
      <c r="G15" s="5" t="str">
        <f>IFERROR(LOOKUP(,-1/ISERROR(MATCH(Предмет_договора,G$1:G14,))/(КОСГУ=G$1),Предмет_договора),)</f>
        <v>неисключительные права на ПО</v>
      </c>
      <c r="H15" s="5">
        <f>IFERROR(LOOKUP(,-1/ISERROR(MATCH(Предмет_договора,H$1:H14,))/(КОСГУ=H$1),Предмет_договора),)</f>
        <v>0</v>
      </c>
      <c r="I15" s="5">
        <f>IFERROR(LOOKUP(,-1/ISERROR(MATCH(Предмет_договора,I$1:I14,))/(КОСГУ=I$1),Предмет_договора),)</f>
        <v>0</v>
      </c>
      <c r="J15" s="5" t="str">
        <f>IFERROR(LOOKUP(,-1/ISERROR(MATCH(Предмет_договора,J$1:J14,))/(КОСГУ=J$1),Предмет_договора),)</f>
        <v>расходные материалы для ремонта</v>
      </c>
    </row>
    <row r="16" spans="2:10">
      <c r="B16" s="5">
        <f>IFERROR(LOOKUP(,-1/ISERROR(MATCH(Предмет_договора,B$1:B15,))/(КОСГУ=B$1),Предмет_договора),)</f>
        <v>0</v>
      </c>
      <c r="C16" s="5">
        <f>IFERROR(LOOKUP(,-1/ISERROR(MATCH(Предмет_договора,C$1:C15,))/(КОСГУ=C$1),Предмет_договора),)</f>
        <v>0</v>
      </c>
      <c r="D16" s="5">
        <f>IFERROR(LOOKUP(,-1/ISERROR(MATCH(Предмет_договора,D$1:D15,))/(КОСГУ=D$1),Предмет_договора),)</f>
        <v>0</v>
      </c>
      <c r="E16" s="5">
        <f>IFERROR(LOOKUP(,-1/ISERROR(MATCH(Предмет_договора,E$1:E15,))/(КОСГУ=E$1),Предмет_договора),)</f>
        <v>0</v>
      </c>
      <c r="F16" s="5" t="str">
        <f>IFERROR(LOOKUP(,-1/ISERROR(MATCH(Предмет_договора,F$1:F15,))/(КОСГУ=F$1),Предмет_договора),)</f>
        <v>ремонт и то лифтов</v>
      </c>
      <c r="G16" s="5" t="str">
        <f>IFERROR(LOOKUP(,-1/ISERROR(MATCH(Предмет_договора,G$1:G15,))/(КОСГУ=G$1),Предмет_договора),)</f>
        <v>образовательные услуги, семинары</v>
      </c>
      <c r="H16" s="5">
        <f>IFERROR(LOOKUP(,-1/ISERROR(MATCH(Предмет_договора,H$1:H15,))/(КОСГУ=H$1),Предмет_договора),)</f>
        <v>0</v>
      </c>
      <c r="I16" s="5">
        <f>IFERROR(LOOKUP(,-1/ISERROR(MATCH(Предмет_договора,I$1:I15,))/(КОСГУ=I$1),Предмет_договора),)</f>
        <v>0</v>
      </c>
      <c r="J16" s="5" t="str">
        <f>IFERROR(LOOKUP(,-1/ISERROR(MATCH(Предмет_договора,J$1:J15,))/(КОСГУ=J$1),Предмет_договора),)</f>
        <v>расходные материалы для типографии</v>
      </c>
    </row>
    <row r="17" spans="2:10">
      <c r="B17" s="5">
        <f>IFERROR(LOOKUP(,-1/ISERROR(MATCH(Предмет_договора,B$1:B16,))/(КОСГУ=B$1),Предмет_договора),)</f>
        <v>0</v>
      </c>
      <c r="C17" s="5">
        <f>IFERROR(LOOKUP(,-1/ISERROR(MATCH(Предмет_договора,C$1:C16,))/(КОСГУ=C$1),Предмет_договора),)</f>
        <v>0</v>
      </c>
      <c r="D17" s="5">
        <f>IFERROR(LOOKUP(,-1/ISERROR(MATCH(Предмет_договора,D$1:D16,))/(КОСГУ=D$1),Предмет_договора),)</f>
        <v>0</v>
      </c>
      <c r="E17" s="5">
        <f>IFERROR(LOOKUP(,-1/ISERROR(MATCH(Предмет_договора,E$1:E16,))/(КОСГУ=E$1),Предмет_договора),)</f>
        <v>0</v>
      </c>
      <c r="F17" s="5" t="str">
        <f>IFERROR(LOOKUP(,-1/ISERROR(MATCH(Предмет_договора,F$1:F16,))/(КОСГУ=F$1),Предмет_договора),)</f>
        <v>ремонт и то медицинской техники</v>
      </c>
      <c r="G17" s="5" t="str">
        <f>IFERROR(LOOKUP(,-1/ISERROR(MATCH(Предмет_договора,G$1:G16,))/(КОСГУ=G$1),Предмет_договора),)</f>
        <v>организация питания</v>
      </c>
      <c r="H17" s="5">
        <f>IFERROR(LOOKUP(,-1/ISERROR(MATCH(Предмет_договора,H$1:H16,))/(КОСГУ=H$1),Предмет_договора),)</f>
        <v>0</v>
      </c>
      <c r="I17" s="5">
        <f>IFERROR(LOOKUP(,-1/ISERROR(MATCH(Предмет_договора,I$1:I16,))/(КОСГУ=I$1),Предмет_договора),)</f>
        <v>0</v>
      </c>
      <c r="J17" s="5" t="str">
        <f>IFERROR(LOOKUP(,-1/ISERROR(MATCH(Предмет_договора,J$1:J16,))/(КОСГУ=J$1),Предмет_договора),)</f>
        <v>спецодежда</v>
      </c>
    </row>
    <row r="18" spans="2:10">
      <c r="B18" s="5">
        <f>IFERROR(LOOKUP(,-1/ISERROR(MATCH(Предмет_договора,B$1:B17,))/(КОСГУ=B$1),Предмет_договора),)</f>
        <v>0</v>
      </c>
      <c r="C18" s="5">
        <f>IFERROR(LOOKUP(,-1/ISERROR(MATCH(Предмет_договора,C$1:C17,))/(КОСГУ=C$1),Предмет_договора),)</f>
        <v>0</v>
      </c>
      <c r="D18" s="5">
        <f>IFERROR(LOOKUP(,-1/ISERROR(MATCH(Предмет_договора,D$1:D17,))/(КОСГУ=D$1),Предмет_договора),)</f>
        <v>0</v>
      </c>
      <c r="E18" s="5">
        <f>IFERROR(LOOKUP(,-1/ISERROR(MATCH(Предмет_договора,E$1:E17,))/(КОСГУ=E$1),Предмет_договора),)</f>
        <v>0</v>
      </c>
      <c r="F18" s="5" t="str">
        <f>IFERROR(LOOKUP(,-1/ISERROR(MATCH(Предмет_договора,F$1:F17,))/(КОСГУ=F$1),Предмет_договора),)</f>
        <v>ремонт и то оборудования</v>
      </c>
      <c r="G18" s="5" t="str">
        <f>IFERROR(LOOKUP(,-1/ISERROR(MATCH(Предмет_договора,G$1:G17,))/(КОСГУ=G$1),Предмет_договора),)</f>
        <v>оргвзнос</v>
      </c>
      <c r="H18" s="5">
        <f>IFERROR(LOOKUP(,-1/ISERROR(MATCH(Предмет_договора,H$1:H17,))/(КОСГУ=H$1),Предмет_договора),)</f>
        <v>0</v>
      </c>
      <c r="I18" s="5">
        <f>IFERROR(LOOKUP(,-1/ISERROR(MATCH(Предмет_договора,I$1:I17,))/(КОСГУ=I$1),Предмет_договора),)</f>
        <v>0</v>
      </c>
      <c r="J18" s="5" t="str">
        <f>IFERROR(LOOKUP(,-1/ISERROR(MATCH(Предмет_договора,J$1:J17,))/(КОСГУ=J$1),Предмет_договора),)</f>
        <v>товары для оргмероприятий</v>
      </c>
    </row>
    <row r="19" spans="2:10">
      <c r="B19" s="5">
        <f>IFERROR(LOOKUP(,-1/ISERROR(MATCH(Предмет_договора,B$1:B18,))/(КОСГУ=B$1),Предмет_договора),)</f>
        <v>0</v>
      </c>
      <c r="C19" s="5">
        <f>IFERROR(LOOKUP(,-1/ISERROR(MATCH(Предмет_договора,C$1:C18,))/(КОСГУ=C$1),Предмет_договора),)</f>
        <v>0</v>
      </c>
      <c r="D19" s="5">
        <f>IFERROR(LOOKUP(,-1/ISERROR(MATCH(Предмет_договора,D$1:D18,))/(КОСГУ=D$1),Предмет_договора),)</f>
        <v>0</v>
      </c>
      <c r="E19" s="5">
        <f>IFERROR(LOOKUP(,-1/ISERROR(MATCH(Предмет_договора,E$1:E18,))/(КОСГУ=E$1),Предмет_договора),)</f>
        <v>0</v>
      </c>
      <c r="F19" s="5" t="str">
        <f>IFERROR(LOOKUP(,-1/ISERROR(MATCH(Предмет_договора,F$1:F18,))/(КОСГУ=F$1),Предмет_договора),)</f>
        <v>ремонт и то оргтехники</v>
      </c>
      <c r="G19" s="5" t="str">
        <f>IFERROR(LOOKUP(,-1/ISERROR(MATCH(Предмет_договора,G$1:G18,))/(КОСГУ=G$1),Предмет_договора),)</f>
        <v>охрана</v>
      </c>
      <c r="H19" s="5">
        <f>IFERROR(LOOKUP(,-1/ISERROR(MATCH(Предмет_договора,H$1:H18,))/(КОСГУ=H$1),Предмет_договора),)</f>
        <v>0</v>
      </c>
      <c r="I19" s="5">
        <f>IFERROR(LOOKUP(,-1/ISERROR(MATCH(Предмет_договора,I$1:I18,))/(КОСГУ=I$1),Предмет_договора),)</f>
        <v>0</v>
      </c>
      <c r="J19" s="5" t="str">
        <f>IFERROR(LOOKUP(,-1/ISERROR(MATCH(Предмет_договора,J$1:J18,))/(КОСГУ=J$1),Предмет_договора),)</f>
        <v>топливо</v>
      </c>
    </row>
    <row r="20" spans="2:10">
      <c r="B20" s="5">
        <f>IFERROR(LOOKUP(,-1/ISERROR(MATCH(Предмет_договора,B$1:B19,))/(КОСГУ=B$1),Предмет_договора),)</f>
        <v>0</v>
      </c>
      <c r="C20" s="5">
        <f>IFERROR(LOOKUP(,-1/ISERROR(MATCH(Предмет_договора,C$1:C19,))/(КОСГУ=C$1),Предмет_договора),)</f>
        <v>0</v>
      </c>
      <c r="D20" s="5">
        <f>IFERROR(LOOKUP(,-1/ISERROR(MATCH(Предмет_договора,D$1:D19,))/(КОСГУ=D$1),Предмет_договора),)</f>
        <v>0</v>
      </c>
      <c r="E20" s="5">
        <f>IFERROR(LOOKUP(,-1/ISERROR(MATCH(Предмет_договора,E$1:E19,))/(КОСГУ=E$1),Предмет_договора),)</f>
        <v>0</v>
      </c>
      <c r="F20" s="5" t="str">
        <f>IFERROR(LOOKUP(,-1/ISERROR(MATCH(Предмет_договора,F$1:F19,))/(КОСГУ=F$1),Предмет_договора),)</f>
        <v>ремонт и то пожарной сигнализации</v>
      </c>
      <c r="G20" s="5" t="str">
        <f>IFERROR(LOOKUP(,-1/ISERROR(MATCH(Предмет_договора,G$1:G19,))/(КОСГУ=G$1),Предмет_договора),)</f>
        <v>оценочные услуги</v>
      </c>
      <c r="H20" s="5">
        <f>IFERROR(LOOKUP(,-1/ISERROR(MATCH(Предмет_договора,H$1:H19,))/(КОСГУ=H$1),Предмет_договора),)</f>
        <v>0</v>
      </c>
      <c r="I20" s="5">
        <f>IFERROR(LOOKUP(,-1/ISERROR(MATCH(Предмет_договора,I$1:I19,))/(КОСГУ=I$1),Предмет_договора),)</f>
        <v>0</v>
      </c>
      <c r="J20" s="5" t="str">
        <f>IFERROR(LOOKUP(,-1/ISERROR(MATCH(Предмет_договора,J$1:J19,))/(КОСГУ=J$1),Предмет_договора),)</f>
        <v>хозтовары</v>
      </c>
    </row>
    <row r="21" spans="2:10">
      <c r="B21" s="5">
        <f>IFERROR(LOOKUP(,-1/ISERROR(MATCH(Предмет_договора,B$1:B20,))/(КОСГУ=B$1),Предмет_договора),)</f>
        <v>0</v>
      </c>
      <c r="C21" s="5">
        <f>IFERROR(LOOKUP(,-1/ISERROR(MATCH(Предмет_договора,C$1:C20,))/(КОСГУ=C$1),Предмет_договора),)</f>
        <v>0</v>
      </c>
      <c r="D21" s="5">
        <f>IFERROR(LOOKUP(,-1/ISERROR(MATCH(Предмет_договора,D$1:D20,))/(КОСГУ=D$1),Предмет_договора),)</f>
        <v>0</v>
      </c>
      <c r="E21" s="5">
        <f>IFERROR(LOOKUP(,-1/ISERROR(MATCH(Предмет_договора,E$1:E20,))/(КОСГУ=E$1),Предмет_договора),)</f>
        <v>0</v>
      </c>
      <c r="F21" s="5" t="str">
        <f>IFERROR(LOOKUP(,-1/ISERROR(MATCH(Предмет_договора,F$1:F20,))/(КОСГУ=F$1),Предмет_договора),)</f>
        <v>ремонт и то средств охраны</v>
      </c>
      <c r="G21" s="5" t="str">
        <f>IFERROR(LOOKUP(,-1/ISERROR(MATCH(Предмет_договора,G$1:G20,))/(КОСГУ=G$1),Предмет_договора),)</f>
        <v>повышение квалификации, переаттестация</v>
      </c>
      <c r="H21" s="5">
        <f>IFERROR(LOOKUP(,-1/ISERROR(MATCH(Предмет_договора,H$1:H20,))/(КОСГУ=H$1),Предмет_договора),)</f>
        <v>0</v>
      </c>
      <c r="I21" s="5">
        <f>IFERROR(LOOKUP(,-1/ISERROR(MATCH(Предмет_договора,I$1:I20,))/(КОСГУ=I$1),Предмет_договора),)</f>
        <v>0</v>
      </c>
      <c r="J21" s="5" t="str">
        <f>IFERROR(LOOKUP(,-1/ISERROR(MATCH(Предмет_договора,J$1:J20,))/(КОСГУ=J$1),Предмет_договора),)</f>
        <v>электротехнические товары</v>
      </c>
    </row>
    <row r="22" spans="2:10">
      <c r="B22" s="5">
        <f>IFERROR(LOOKUP(,-1/ISERROR(MATCH(Предмет_договора,B$1:B21,))/(КОСГУ=B$1),Предмет_договора),)</f>
        <v>0</v>
      </c>
      <c r="C22" s="5">
        <f>IFERROR(LOOKUP(,-1/ISERROR(MATCH(Предмет_договора,C$1:C21,))/(КОСГУ=C$1),Предмет_договора),)</f>
        <v>0</v>
      </c>
      <c r="D22" s="5">
        <f>IFERROR(LOOKUP(,-1/ISERROR(MATCH(Предмет_договора,D$1:D21,))/(КОСГУ=D$1),Предмет_договора),)</f>
        <v>0</v>
      </c>
      <c r="E22" s="5">
        <f>IFERROR(LOOKUP(,-1/ISERROR(MATCH(Предмет_договора,E$1:E21,))/(КОСГУ=E$1),Предмет_договора),)</f>
        <v>0</v>
      </c>
      <c r="F22" s="5" t="str">
        <f>IFERROR(LOOKUP(,-1/ISERROR(MATCH(Предмет_договора,F$1:F21,))/(КОСГУ=F$1),Предмет_договора),)</f>
        <v>ремонт и то транспортных средств</v>
      </c>
      <c r="G22" s="5" t="str">
        <f>IFERROR(LOOKUP(,-1/ISERROR(MATCH(Предмет_договора,G$1:G21,))/(КОСГУ=G$1),Предмет_договора),)</f>
        <v>погрузочно-разгрузочные, такелажные работы</v>
      </c>
      <c r="H22" s="5">
        <f>IFERROR(LOOKUP(,-1/ISERROR(MATCH(Предмет_договора,H$1:H21,))/(КОСГУ=H$1),Предмет_договора),)</f>
        <v>0</v>
      </c>
      <c r="I22" s="5">
        <f>IFERROR(LOOKUP(,-1/ISERROR(MATCH(Предмет_договора,I$1:I21,))/(КОСГУ=I$1),Предмет_договора),)</f>
        <v>0</v>
      </c>
      <c r="J22" s="5">
        <f>IFERROR(LOOKUP(,-1/ISERROR(MATCH(Предмет_договора,J$1:J21,))/(КОСГУ=J$1),Предмет_договора),)</f>
        <v>0</v>
      </c>
    </row>
    <row r="23" spans="2:10">
      <c r="B23" s="5">
        <f>IFERROR(LOOKUP(,-1/ISERROR(MATCH(Предмет_договора,B$1:B22,))/(КОСГУ=B$1),Предмет_договора),)</f>
        <v>0</v>
      </c>
      <c r="C23" s="5">
        <f>IFERROR(LOOKUP(,-1/ISERROR(MATCH(Предмет_договора,C$1:C22,))/(КОСГУ=C$1),Предмет_договора),)</f>
        <v>0</v>
      </c>
      <c r="D23" s="5">
        <f>IFERROR(LOOKUP(,-1/ISERROR(MATCH(Предмет_договора,D$1:D22,))/(КОСГУ=D$1),Предмет_договора),)</f>
        <v>0</v>
      </c>
      <c r="E23" s="5">
        <f>IFERROR(LOOKUP(,-1/ISERROR(MATCH(Предмет_договора,E$1:E22,))/(КОСГУ=E$1),Предмет_договора),)</f>
        <v>0</v>
      </c>
      <c r="F23" s="5" t="str">
        <f>IFERROR(LOOKUP(,-1/ISERROR(MATCH(Предмет_договора,F$1:F22,))/(КОСГУ=F$1),Предмет_договора),)</f>
        <v>ремонт офисных помещений</v>
      </c>
      <c r="G23" s="5" t="str">
        <f>IFERROR(LOOKUP(,-1/ISERROR(MATCH(Предмет_договора,G$1:G22,))/(КОСГУ=G$1),Предмет_договора),)</f>
        <v>подписка</v>
      </c>
      <c r="H23" s="5">
        <f>IFERROR(LOOKUP(,-1/ISERROR(MATCH(Предмет_договора,H$1:H22,))/(КОСГУ=H$1),Предмет_договора),)</f>
        <v>0</v>
      </c>
      <c r="I23" s="5">
        <f>IFERROR(LOOKUP(,-1/ISERROR(MATCH(Предмет_договора,I$1:I22,))/(КОСГУ=I$1),Предмет_договора),)</f>
        <v>0</v>
      </c>
      <c r="J23" s="5">
        <f>IFERROR(LOOKUP(,-1/ISERROR(MATCH(Предмет_договора,J$1:J22,))/(КОСГУ=J$1),Предмет_договора),)</f>
        <v>0</v>
      </c>
    </row>
    <row r="24" spans="2:10">
      <c r="B24" s="5">
        <f>IFERROR(LOOKUP(,-1/ISERROR(MATCH(Предмет_договора,B$1:B23,))/(КОСГУ=B$1),Предмет_договора),)</f>
        <v>0</v>
      </c>
      <c r="C24" s="5">
        <f>IFERROR(LOOKUP(,-1/ISERROR(MATCH(Предмет_договора,C$1:C23,))/(КОСГУ=C$1),Предмет_договора),)</f>
        <v>0</v>
      </c>
      <c r="D24" s="5">
        <f>IFERROR(LOOKUP(,-1/ISERROR(MATCH(Предмет_договора,D$1:D23,))/(КОСГУ=D$1),Предмет_договора),)</f>
        <v>0</v>
      </c>
      <c r="E24" s="5">
        <f>IFERROR(LOOKUP(,-1/ISERROR(MATCH(Предмет_договора,E$1:E23,))/(КОСГУ=E$1),Предмет_договора),)</f>
        <v>0</v>
      </c>
      <c r="F24" s="5" t="str">
        <f>IFERROR(LOOKUP(,-1/ISERROR(MATCH(Предмет_договора,F$1:F23,))/(КОСГУ=F$1),Предмет_договора),)</f>
        <v>ремонт сантехнических помещений</v>
      </c>
      <c r="G24" s="5" t="str">
        <f>IFERROR(LOOKUP(,-1/ISERROR(MATCH(Предмет_договора,G$1:G23,))/(КОСГУ=G$1),Предмет_договора),)</f>
        <v>полиграфические услуги</v>
      </c>
      <c r="H24" s="5">
        <f>IFERROR(LOOKUP(,-1/ISERROR(MATCH(Предмет_договора,H$1:H23,))/(КОСГУ=H$1),Предмет_договора),)</f>
        <v>0</v>
      </c>
      <c r="I24" s="5">
        <f>IFERROR(LOOKUP(,-1/ISERROR(MATCH(Предмет_договора,I$1:I23,))/(КОСГУ=I$1),Предмет_договора),)</f>
        <v>0</v>
      </c>
      <c r="J24" s="5">
        <f>IFERROR(LOOKUP(,-1/ISERROR(MATCH(Предмет_договора,J$1:J23,))/(КОСГУ=J$1),Предмет_договора),)</f>
        <v>0</v>
      </c>
    </row>
    <row r="25" spans="2:10">
      <c r="B25" s="5">
        <f>IFERROR(LOOKUP(,-1/ISERROR(MATCH(Предмет_договора,B$1:B24,))/(КОСГУ=B$1),Предмет_договора),)</f>
        <v>0</v>
      </c>
      <c r="C25" s="5">
        <f>IFERROR(LOOKUP(,-1/ISERROR(MATCH(Предмет_договора,C$1:C24,))/(КОСГУ=C$1),Предмет_договора),)</f>
        <v>0</v>
      </c>
      <c r="D25" s="5">
        <f>IFERROR(LOOKUP(,-1/ISERROR(MATCH(Предмет_договора,D$1:D24,))/(КОСГУ=D$1),Предмет_договора),)</f>
        <v>0</v>
      </c>
      <c r="E25" s="5">
        <f>IFERROR(LOOKUP(,-1/ISERROR(MATCH(Предмет_договора,E$1:E24,))/(КОСГУ=E$1),Предмет_договора),)</f>
        <v>0</v>
      </c>
      <c r="F25" s="5" t="str">
        <f>IFERROR(LOOKUP(,-1/ISERROR(MATCH(Предмет_договора,F$1:F24,))/(КОСГУ=F$1),Предмет_договора),)</f>
        <v>стирка белья</v>
      </c>
      <c r="G25" s="5" t="str">
        <f>IFERROR(LOOKUP(,-1/ISERROR(MATCH(Предмет_договора,G$1:G24,))/(КОСГУ=G$1),Предмет_договора),)</f>
        <v>прочие услуги</v>
      </c>
      <c r="H25" s="5">
        <f>IFERROR(LOOKUP(,-1/ISERROR(MATCH(Предмет_договора,H$1:H24,))/(КОСГУ=H$1),Предмет_договора),)</f>
        <v>0</v>
      </c>
      <c r="I25" s="5">
        <f>IFERROR(LOOKUP(,-1/ISERROR(MATCH(Предмет_договора,I$1:I24,))/(КОСГУ=I$1),Предмет_договора),)</f>
        <v>0</v>
      </c>
      <c r="J25" s="5">
        <f>IFERROR(LOOKUP(,-1/ISERROR(MATCH(Предмет_договора,J$1:J24,))/(КОСГУ=J$1),Предмет_договора),)</f>
        <v>0</v>
      </c>
    </row>
    <row r="26" spans="2:10">
      <c r="B26" s="5">
        <f>IFERROR(LOOKUP(,-1/ISERROR(MATCH(Предмет_договора,B$1:B25,))/(КОСГУ=B$1),Предмет_договора),)</f>
        <v>0</v>
      </c>
      <c r="C26" s="5">
        <f>IFERROR(LOOKUP(,-1/ISERROR(MATCH(Предмет_договора,C$1:C25,))/(КОСГУ=C$1),Предмет_договора),)</f>
        <v>0</v>
      </c>
      <c r="D26" s="5">
        <f>IFERROR(LOOKUP(,-1/ISERROR(MATCH(Предмет_договора,D$1:D25,))/(КОСГУ=D$1),Предмет_договора),)</f>
        <v>0</v>
      </c>
      <c r="E26" s="5">
        <f>IFERROR(LOOKUP(,-1/ISERROR(MATCH(Предмет_договора,E$1:E25,))/(КОСГУ=E$1),Предмет_договора),)</f>
        <v>0</v>
      </c>
      <c r="F26" s="5" t="str">
        <f>IFERROR(LOOKUP(,-1/ISERROR(MATCH(Предмет_договора,F$1:F25,))/(КОСГУ=F$1),Предмет_договора),)</f>
        <v>текущий ремонт</v>
      </c>
      <c r="G26" s="5" t="str">
        <f>IFERROR(LOOKUP(,-1/ISERROR(MATCH(Предмет_договора,G$1:G25,))/(КОСГУ=G$1),Предмет_договора),)</f>
        <v>разработка проектной документации</v>
      </c>
      <c r="H26" s="5">
        <f>IFERROR(LOOKUP(,-1/ISERROR(MATCH(Предмет_договора,H$1:H25,))/(КОСГУ=H$1),Предмет_договора),)</f>
        <v>0</v>
      </c>
      <c r="I26" s="5">
        <f>IFERROR(LOOKUP(,-1/ISERROR(MATCH(Предмет_договора,I$1:I25,))/(КОСГУ=I$1),Предмет_договора),)</f>
        <v>0</v>
      </c>
      <c r="J26" s="5">
        <f>IFERROR(LOOKUP(,-1/ISERROR(MATCH(Предмет_договора,J$1:J25,))/(КОСГУ=J$1),Предмет_договора),)</f>
        <v>0</v>
      </c>
    </row>
    <row r="27" spans="2:10">
      <c r="B27" s="5">
        <f>IFERROR(LOOKUP(,-1/ISERROR(MATCH(Предмет_договора,B$1:B26,))/(КОСГУ=B$1),Предмет_договора),)</f>
        <v>0</v>
      </c>
      <c r="C27" s="5">
        <f>IFERROR(LOOKUP(,-1/ISERROR(MATCH(Предмет_договора,C$1:C26,))/(КОСГУ=C$1),Предмет_договора),)</f>
        <v>0</v>
      </c>
      <c r="D27" s="5">
        <f>IFERROR(LOOKUP(,-1/ISERROR(MATCH(Предмет_договора,D$1:D26,))/(КОСГУ=D$1),Предмет_договора),)</f>
        <v>0</v>
      </c>
      <c r="E27" s="5">
        <f>IFERROR(LOOKUP(,-1/ISERROR(MATCH(Предмет_договора,E$1:E26,))/(КОСГУ=E$1),Предмет_договора),)</f>
        <v>0</v>
      </c>
      <c r="F27" s="5" t="str">
        <f>IFERROR(LOOKUP(,-1/ISERROR(MATCH(Предмет_договора,F$1:F26,))/(КОСГУ=F$1),Предмет_договора),)</f>
        <v>уборка помещений, территории</v>
      </c>
      <c r="G27" s="5" t="str">
        <f>IFERROR(LOOKUP(,-1/ISERROR(MATCH(Предмет_договора,G$1:G26,))/(КОСГУ=G$1),Предмет_договора),)</f>
        <v>реклама</v>
      </c>
      <c r="H27" s="5">
        <f>IFERROR(LOOKUP(,-1/ISERROR(MATCH(Предмет_договора,H$1:H26,))/(КОСГУ=H$1),Предмет_договора),)</f>
        <v>0</v>
      </c>
      <c r="I27" s="5">
        <f>IFERROR(LOOKUP(,-1/ISERROR(MATCH(Предмет_договора,I$1:I26,))/(КОСГУ=I$1),Предмет_договора),)</f>
        <v>0</v>
      </c>
      <c r="J27" s="5">
        <f>IFERROR(LOOKUP(,-1/ISERROR(MATCH(Предмет_договора,J$1:J26,))/(КОСГУ=J$1),Предмет_договора),)</f>
        <v>0</v>
      </c>
    </row>
    <row r="28" spans="2:10">
      <c r="B28" s="5">
        <f>IFERROR(LOOKUP(,-1/ISERROR(MATCH(Предмет_договора,B$1:B27,))/(КОСГУ=B$1),Предмет_договора),)</f>
        <v>0</v>
      </c>
      <c r="C28" s="5">
        <f>IFERROR(LOOKUP(,-1/ISERROR(MATCH(Предмет_договора,C$1:C27,))/(КОСГУ=C$1),Предмет_договора),)</f>
        <v>0</v>
      </c>
      <c r="D28" s="5">
        <f>IFERROR(LOOKUP(,-1/ISERROR(MATCH(Предмет_договора,D$1:D27,))/(КОСГУ=D$1),Предмет_договора),)</f>
        <v>0</v>
      </c>
      <c r="E28" s="5">
        <f>IFERROR(LOOKUP(,-1/ISERROR(MATCH(Предмет_договора,E$1:E27,))/(КОСГУ=E$1),Предмет_договора),)</f>
        <v>0</v>
      </c>
      <c r="F28" s="5">
        <f>IFERROR(LOOKUP(,-1/ISERROR(MATCH(Предмет_договора,F$1:F27,))/(КОСГУ=F$1),Предмет_договора),)</f>
        <v>0</v>
      </c>
      <c r="G28" s="5" t="str">
        <f>IFERROR(LOOKUP(,-1/ISERROR(MATCH(Предмет_договора,G$1:G27,))/(КОСГУ=G$1),Предмет_договора),)</f>
        <v>сертификация</v>
      </c>
      <c r="H28" s="5">
        <f>IFERROR(LOOKUP(,-1/ISERROR(MATCH(Предмет_договора,H$1:H27,))/(КОСГУ=H$1),Предмет_договора),)</f>
        <v>0</v>
      </c>
      <c r="I28" s="5">
        <f>IFERROR(LOOKUP(,-1/ISERROR(MATCH(Предмет_договора,I$1:I27,))/(КОСГУ=I$1),Предмет_договора),)</f>
        <v>0</v>
      </c>
      <c r="J28" s="5">
        <f>IFERROR(LOOKUP(,-1/ISERROR(MATCH(Предмет_договора,J$1:J27,))/(КОСГУ=J$1),Предмет_договора),)</f>
        <v>0</v>
      </c>
    </row>
    <row r="29" spans="2:10">
      <c r="B29" s="5">
        <f>IFERROR(LOOKUP(,-1/ISERROR(MATCH(Предмет_договора,B$1:B28,))/(КОСГУ=B$1),Предмет_договора),)</f>
        <v>0</v>
      </c>
      <c r="C29" s="5">
        <f>IFERROR(LOOKUP(,-1/ISERROR(MATCH(Предмет_договора,C$1:C28,))/(КОСГУ=C$1),Предмет_договора),)</f>
        <v>0</v>
      </c>
      <c r="D29" s="5">
        <f>IFERROR(LOOKUP(,-1/ISERROR(MATCH(Предмет_договора,D$1:D28,))/(КОСГУ=D$1),Предмет_договора),)</f>
        <v>0</v>
      </c>
      <c r="E29" s="5">
        <f>IFERROR(LOOKUP(,-1/ISERROR(MATCH(Предмет_договора,E$1:E28,))/(КОСГУ=E$1),Предмет_договора),)</f>
        <v>0</v>
      </c>
      <c r="F29" s="5">
        <f>IFERROR(LOOKUP(,-1/ISERROR(MATCH(Предмет_договора,F$1:F28,))/(КОСГУ=F$1),Предмет_договора),)</f>
        <v>0</v>
      </c>
      <c r="G29" s="5" t="str">
        <f>IFERROR(LOOKUP(,-1/ISERROR(MATCH(Предмет_договора,G$1:G28,))/(КОСГУ=G$1),Предмет_договора),)</f>
        <v>страхование</v>
      </c>
      <c r="H29" s="5">
        <f>IFERROR(LOOKUP(,-1/ISERROR(MATCH(Предмет_договора,H$1:H28,))/(КОСГУ=H$1),Предмет_договора),)</f>
        <v>0</v>
      </c>
      <c r="I29" s="5">
        <f>IFERROR(LOOKUP(,-1/ISERROR(MATCH(Предмет_договора,I$1:I28,))/(КОСГУ=I$1),Предмет_договора),)</f>
        <v>0</v>
      </c>
      <c r="J29" s="5">
        <f>IFERROR(LOOKUP(,-1/ISERROR(MATCH(Предмет_договора,J$1:J28,))/(КОСГУ=J$1),Предмет_договора),)</f>
        <v>0</v>
      </c>
    </row>
    <row r="30" spans="2:10">
      <c r="B30" s="5">
        <f>IFERROR(LOOKUP(,-1/ISERROR(MATCH(Предмет_договора,B$1:B29,))/(КОСГУ=B$1),Предмет_договора),)</f>
        <v>0</v>
      </c>
      <c r="C30" s="5">
        <f>IFERROR(LOOKUP(,-1/ISERROR(MATCH(Предмет_договора,C$1:C29,))/(КОСГУ=C$1),Предмет_договора),)</f>
        <v>0</v>
      </c>
      <c r="D30" s="5">
        <f>IFERROR(LOOKUP(,-1/ISERROR(MATCH(Предмет_договора,D$1:D29,))/(КОСГУ=D$1),Предмет_договора),)</f>
        <v>0</v>
      </c>
      <c r="E30" s="5">
        <f>IFERROR(LOOKUP(,-1/ISERROR(MATCH(Предмет_договора,E$1:E29,))/(КОСГУ=E$1),Предмет_договора),)</f>
        <v>0</v>
      </c>
      <c r="F30" s="5">
        <f>IFERROR(LOOKUP(,-1/ISERROR(MATCH(Предмет_договора,F$1:F29,))/(КОСГУ=F$1),Предмет_договора),)</f>
        <v>0</v>
      </c>
      <c r="G30" s="5" t="str">
        <f>IFERROR(LOOKUP(,-1/ISERROR(MATCH(Предмет_договора,G$1:G29,))/(КОСГУ=G$1),Предмет_договора),)</f>
        <v>сублецензионное вознаграждение</v>
      </c>
      <c r="H30" s="5">
        <f>IFERROR(LOOKUP(,-1/ISERROR(MATCH(Предмет_договора,H$1:H29,))/(КОСГУ=H$1),Предмет_договора),)</f>
        <v>0</v>
      </c>
      <c r="I30" s="5">
        <f>IFERROR(LOOKUP(,-1/ISERROR(MATCH(Предмет_договора,I$1:I29,))/(КОСГУ=I$1),Предмет_договора),)</f>
        <v>0</v>
      </c>
      <c r="J30" s="5">
        <f>IFERROR(LOOKUP(,-1/ISERROR(MATCH(Предмет_договора,J$1:J29,))/(КОСГУ=J$1),Предмет_договора),)</f>
        <v>0</v>
      </c>
    </row>
    <row r="31" spans="2:10">
      <c r="B31" s="5">
        <f>IFERROR(LOOKUP(,-1/ISERROR(MATCH(Предмет_договора,B$1:B30,))/(КОСГУ=B$1),Предмет_договора),)</f>
        <v>0</v>
      </c>
      <c r="C31" s="5">
        <f>IFERROR(LOOKUP(,-1/ISERROR(MATCH(Предмет_договора,C$1:C30,))/(КОСГУ=C$1),Предмет_договора),)</f>
        <v>0</v>
      </c>
      <c r="D31" s="5">
        <f>IFERROR(LOOKUP(,-1/ISERROR(MATCH(Предмет_договора,D$1:D30,))/(КОСГУ=D$1),Предмет_договора),)</f>
        <v>0</v>
      </c>
      <c r="E31" s="5">
        <f>IFERROR(LOOKUP(,-1/ISERROR(MATCH(Предмет_договора,E$1:E30,))/(КОСГУ=E$1),Предмет_договора),)</f>
        <v>0</v>
      </c>
      <c r="F31" s="5">
        <f>IFERROR(LOOKUP(,-1/ISERROR(MATCH(Предмет_договора,F$1:F30,))/(КОСГУ=F$1),Предмет_договора),)</f>
        <v>0</v>
      </c>
      <c r="G31" s="5" t="str">
        <f>IFERROR(LOOKUP(,-1/ISERROR(MATCH(Предмет_договора,G$1:G30,))/(КОСГУ=G$1),Предмет_договора),)</f>
        <v>технический учет и инвентаризация</v>
      </c>
      <c r="H31" s="5">
        <f>IFERROR(LOOKUP(,-1/ISERROR(MATCH(Предмет_договора,H$1:H30,))/(КОСГУ=H$1),Предмет_договора),)</f>
        <v>0</v>
      </c>
      <c r="I31" s="5">
        <f>IFERROR(LOOKUP(,-1/ISERROR(MATCH(Предмет_договора,I$1:I30,))/(КОСГУ=I$1),Предмет_договора),)</f>
        <v>0</v>
      </c>
      <c r="J31" s="5">
        <f>IFERROR(LOOKUP(,-1/ISERROR(MATCH(Предмет_договора,J$1:J30,))/(КОСГУ=J$1),Предмет_договора),)</f>
        <v>0</v>
      </c>
    </row>
    <row r="32" spans="2:10">
      <c r="B32" s="5">
        <f>IFERROR(LOOKUP(,-1/ISERROR(MATCH(Предмет_договора,B$1:B31,))/(КОСГУ=B$1),Предмет_договора),)</f>
        <v>0</v>
      </c>
      <c r="C32" s="5">
        <f>IFERROR(LOOKUP(,-1/ISERROR(MATCH(Предмет_договора,C$1:C31,))/(КОСГУ=C$1),Предмет_договора),)</f>
        <v>0</v>
      </c>
      <c r="D32" s="5">
        <f>IFERROR(LOOKUP(,-1/ISERROR(MATCH(Предмет_договора,D$1:D31,))/(КОСГУ=D$1),Предмет_договора),)</f>
        <v>0</v>
      </c>
      <c r="E32" s="5">
        <f>IFERROR(LOOKUP(,-1/ISERROR(MATCH(Предмет_договора,E$1:E31,))/(КОСГУ=E$1),Предмет_договора),)</f>
        <v>0</v>
      </c>
      <c r="F32" s="5">
        <f>IFERROR(LOOKUP(,-1/ISERROR(MATCH(Предмет_договора,F$1:F31,))/(КОСГУ=F$1),Предмет_договора),)</f>
        <v>0</v>
      </c>
      <c r="G32" s="5" t="str">
        <f>IFERROR(LOOKUP(,-1/ISERROR(MATCH(Предмет_договора,G$1:G31,))/(КОСГУ=G$1),Предмет_договора),)</f>
        <v>услуги по сдаче отчетности</v>
      </c>
      <c r="H32" s="5">
        <f>IFERROR(LOOKUP(,-1/ISERROR(MATCH(Предмет_договора,H$1:H31,))/(КОСГУ=H$1),Предмет_договора),)</f>
        <v>0</v>
      </c>
      <c r="I32" s="5">
        <f>IFERROR(LOOKUP(,-1/ISERROR(MATCH(Предмет_договора,I$1:I31,))/(КОСГУ=I$1),Предмет_договора),)</f>
        <v>0</v>
      </c>
      <c r="J32" s="5">
        <f>IFERROR(LOOKUP(,-1/ISERROR(MATCH(Предмет_договора,J$1:J31,))/(КОСГУ=J$1),Предмет_договора),)</f>
        <v>0</v>
      </c>
    </row>
    <row r="33" spans="2:10">
      <c r="B33" s="5">
        <f>IFERROR(LOOKUP(,-1/ISERROR(MATCH(Предмет_договора,B$1:B32,))/(КОСГУ=B$1),Предмет_договора),)</f>
        <v>0</v>
      </c>
      <c r="C33" s="5">
        <f>IFERROR(LOOKUP(,-1/ISERROR(MATCH(Предмет_договора,C$1:C32,))/(КОСГУ=C$1),Предмет_договора),)</f>
        <v>0</v>
      </c>
      <c r="D33" s="5">
        <f>IFERROR(LOOKUP(,-1/ISERROR(MATCH(Предмет_договора,D$1:D32,))/(КОСГУ=D$1),Предмет_договора),)</f>
        <v>0</v>
      </c>
      <c r="E33" s="5">
        <f>IFERROR(LOOKUP(,-1/ISERROR(MATCH(Предмет_договора,E$1:E32,))/(КОСГУ=E$1),Предмет_договора),)</f>
        <v>0</v>
      </c>
      <c r="F33" s="5">
        <f>IFERROR(LOOKUP(,-1/ISERROR(MATCH(Предмет_договора,F$1:F32,))/(КОСГУ=F$1),Предмет_договора),)</f>
        <v>0</v>
      </c>
      <c r="G33" s="5" t="str">
        <f>IFERROR(LOOKUP(,-1/ISERROR(MATCH(Предмет_договора,G$1:G32,))/(КОСГУ=G$1),Предмет_договора),)</f>
        <v>электромонтажные работы</v>
      </c>
      <c r="H33" s="5">
        <f>IFERROR(LOOKUP(,-1/ISERROR(MATCH(Предмет_договора,H$1:H32,))/(КОСГУ=H$1),Предмет_договора),)</f>
        <v>0</v>
      </c>
      <c r="I33" s="5">
        <f>IFERROR(LOOKUP(,-1/ISERROR(MATCH(Предмет_договора,I$1:I32,))/(КОСГУ=I$1),Предмет_договора),)</f>
        <v>0</v>
      </c>
      <c r="J33" s="5">
        <f>IFERROR(LOOKUP(,-1/ISERROR(MATCH(Предмет_договора,J$1:J32,))/(КОСГУ=J$1),Предмет_договора),)</f>
        <v>0</v>
      </c>
    </row>
    <row r="34" spans="2:10">
      <c r="B34" s="5">
        <f>IFERROR(LOOKUP(,-1/ISERROR(MATCH(Предмет_договора,B$1:B33,))/(КОСГУ=B$1),Предмет_договора),)</f>
        <v>0</v>
      </c>
      <c r="C34" s="5">
        <f>IFERROR(LOOKUP(,-1/ISERROR(MATCH(Предмет_договора,C$1:C33,))/(КОСГУ=C$1),Предмет_договора),)</f>
        <v>0</v>
      </c>
      <c r="D34" s="5">
        <f>IFERROR(LOOKUP(,-1/ISERROR(MATCH(Предмет_договора,D$1:D33,))/(КОСГУ=D$1),Предмет_договора),)</f>
        <v>0</v>
      </c>
      <c r="E34" s="5">
        <f>IFERROR(LOOKUP(,-1/ISERROR(MATCH(Предмет_договора,E$1:E33,))/(КОСГУ=E$1),Предмет_договора),)</f>
        <v>0</v>
      </c>
      <c r="F34" s="5">
        <f>IFERROR(LOOKUP(,-1/ISERROR(MATCH(Предмет_договора,F$1:F33,))/(КОСГУ=F$1),Предмет_договора),)</f>
        <v>0</v>
      </c>
      <c r="G34" s="5" t="str">
        <f>IFERROR(LOOKUP(,-1/ISERROR(MATCH(Предмет_договора,G$1:G33,))/(КОСГУ=G$1),Предмет_договора),)</f>
        <v>юридические услуги</v>
      </c>
      <c r="H34" s="5">
        <f>IFERROR(LOOKUP(,-1/ISERROR(MATCH(Предмет_договора,H$1:H33,))/(КОСГУ=H$1),Предмет_договора),)</f>
        <v>0</v>
      </c>
      <c r="I34" s="5">
        <f>IFERROR(LOOKUP(,-1/ISERROR(MATCH(Предмет_договора,I$1:I33,))/(КОСГУ=I$1),Предмет_договора),)</f>
        <v>0</v>
      </c>
      <c r="J34" s="5">
        <f>IFERROR(LOOKUP(,-1/ISERROR(MATCH(Предмет_договора,J$1:J33,))/(КОСГУ=J$1),Предмет_договора),)</f>
        <v>0</v>
      </c>
    </row>
    <row r="35" spans="2:10">
      <c r="B35" s="5">
        <f>IFERROR(LOOKUP(,-1/ISERROR(MATCH(Предмет_договора,B$1:B34,))/(КОСГУ=B$1),Предмет_договора),)</f>
        <v>0</v>
      </c>
      <c r="C35" s="5">
        <f>IFERROR(LOOKUP(,-1/ISERROR(MATCH(Предмет_договора,C$1:C34,))/(КОСГУ=C$1),Предмет_договора),)</f>
        <v>0</v>
      </c>
      <c r="D35" s="5">
        <f>IFERROR(LOOKUP(,-1/ISERROR(MATCH(Предмет_договора,D$1:D34,))/(КОСГУ=D$1),Предмет_договора),)</f>
        <v>0</v>
      </c>
      <c r="E35" s="5">
        <f>IFERROR(LOOKUP(,-1/ISERROR(MATCH(Предмет_договора,E$1:E34,))/(КОСГУ=E$1),Предмет_договора),)</f>
        <v>0</v>
      </c>
      <c r="F35" s="5">
        <f>IFERROR(LOOKUP(,-1/ISERROR(MATCH(Предмет_договора,F$1:F34,))/(КОСГУ=F$1),Предмет_договора),)</f>
        <v>0</v>
      </c>
      <c r="G35" s="5">
        <f>IFERROR(LOOKUP(,-1/ISERROR(MATCH(Предмет_договора,G$1:G34,))/(КОСГУ=G$1),Предмет_договора),)</f>
        <v>0</v>
      </c>
      <c r="H35" s="5">
        <f>IFERROR(LOOKUP(,-1/ISERROR(MATCH(Предмет_договора,H$1:H34,))/(КОСГУ=H$1),Предмет_договора),)</f>
        <v>0</v>
      </c>
      <c r="I35" s="5">
        <f>IFERROR(LOOKUP(,-1/ISERROR(MATCH(Предмет_договора,I$1:I34,))/(КОСГУ=I$1),Предмет_договора),)</f>
        <v>0</v>
      </c>
      <c r="J35" s="5">
        <f>IFERROR(LOOKUP(,-1/ISERROR(MATCH(Предмет_договора,J$1:J34,))/(КОСГУ=J$1),Предмет_договора),)</f>
        <v>0</v>
      </c>
    </row>
    <row r="36" spans="2:10">
      <c r="B36" s="5">
        <f>IFERROR(LOOKUP(,-1/ISERROR(MATCH(Предмет_договора,B$1:B35,))/(КОСГУ=B$1),Предмет_договора),)</f>
        <v>0</v>
      </c>
      <c r="C36" s="5">
        <f>IFERROR(LOOKUP(,-1/ISERROR(MATCH(Предмет_договора,C$1:C35,))/(КОСГУ=C$1),Предмет_договора),)</f>
        <v>0</v>
      </c>
      <c r="D36" s="5">
        <f>IFERROR(LOOKUP(,-1/ISERROR(MATCH(Предмет_договора,D$1:D35,))/(КОСГУ=D$1),Предмет_договора),)</f>
        <v>0</v>
      </c>
      <c r="E36" s="5">
        <f>IFERROR(LOOKUP(,-1/ISERROR(MATCH(Предмет_договора,E$1:E35,))/(КОСГУ=E$1),Предмет_договора),)</f>
        <v>0</v>
      </c>
      <c r="F36" s="5">
        <f>IFERROR(LOOKUP(,-1/ISERROR(MATCH(Предмет_договора,F$1:F35,))/(КОСГУ=F$1),Предмет_договора),)</f>
        <v>0</v>
      </c>
      <c r="G36" s="5">
        <f>IFERROR(LOOKUP(,-1/ISERROR(MATCH(Предмет_договора,G$1:G35,))/(КОСГУ=G$1),Предмет_договора),)</f>
        <v>0</v>
      </c>
      <c r="H36" s="5">
        <f>IFERROR(LOOKUP(,-1/ISERROR(MATCH(Предмет_договора,H$1:H35,))/(КОСГУ=H$1),Предмет_договора),)</f>
        <v>0</v>
      </c>
      <c r="I36" s="5">
        <f>IFERROR(LOOKUP(,-1/ISERROR(MATCH(Предмет_договора,I$1:I35,))/(КОСГУ=I$1),Предмет_договора),)</f>
        <v>0</v>
      </c>
      <c r="J36" s="5">
        <f>IFERROR(LOOKUP(,-1/ISERROR(MATCH(Предмет_договора,J$1:J35,))/(КОСГУ=J$1),Предмет_договора),)</f>
        <v>0</v>
      </c>
    </row>
    <row r="37" spans="2:10">
      <c r="B37" s="5">
        <f>IFERROR(LOOKUP(,-1/ISERROR(MATCH(Предмет_договора,B$1:B36,))/(КОСГУ=B$1),Предмет_договора),)</f>
        <v>0</v>
      </c>
      <c r="C37" s="5">
        <f>IFERROR(LOOKUP(,-1/ISERROR(MATCH(Предмет_договора,C$1:C36,))/(КОСГУ=C$1),Предмет_договора),)</f>
        <v>0</v>
      </c>
      <c r="D37" s="5">
        <f>IFERROR(LOOKUP(,-1/ISERROR(MATCH(Предмет_договора,D$1:D36,))/(КОСГУ=D$1),Предмет_договора),)</f>
        <v>0</v>
      </c>
      <c r="E37" s="5">
        <f>IFERROR(LOOKUP(,-1/ISERROR(MATCH(Предмет_договора,E$1:E36,))/(КОСГУ=E$1),Предмет_договора),)</f>
        <v>0</v>
      </c>
      <c r="F37" s="5">
        <f>IFERROR(LOOKUP(,-1/ISERROR(MATCH(Предмет_договора,F$1:F36,))/(КОСГУ=F$1),Предмет_договора),)</f>
        <v>0</v>
      </c>
      <c r="G37" s="5">
        <f>IFERROR(LOOKUP(,-1/ISERROR(MATCH(Предмет_договора,G$1:G36,))/(КОСГУ=G$1),Предмет_договора),)</f>
        <v>0</v>
      </c>
      <c r="H37" s="5">
        <f>IFERROR(LOOKUP(,-1/ISERROR(MATCH(Предмет_договора,H$1:H36,))/(КОСГУ=H$1),Предмет_договора),)</f>
        <v>0</v>
      </c>
      <c r="I37" s="5">
        <f>IFERROR(LOOKUP(,-1/ISERROR(MATCH(Предмет_договора,I$1:I36,))/(КОСГУ=I$1),Предмет_договора),)</f>
        <v>0</v>
      </c>
      <c r="J37" s="5">
        <f>IFERROR(LOOKUP(,-1/ISERROR(MATCH(Предмет_договора,J$1:J36,))/(КОСГУ=J$1),Предмет_договора),)</f>
        <v>0</v>
      </c>
    </row>
    <row r="38" spans="2:10">
      <c r="B38" s="5">
        <f>IFERROR(LOOKUP(,-1/ISERROR(MATCH(Предмет_договора,B$1:B37,))/(КОСГУ=B$1),Предмет_договора),)</f>
        <v>0</v>
      </c>
      <c r="C38" s="5">
        <f>IFERROR(LOOKUP(,-1/ISERROR(MATCH(Предмет_договора,C$1:C37,))/(КОСГУ=C$1),Предмет_договора),)</f>
        <v>0</v>
      </c>
      <c r="D38" s="5">
        <f>IFERROR(LOOKUP(,-1/ISERROR(MATCH(Предмет_договора,D$1:D37,))/(КОСГУ=D$1),Предмет_договора),)</f>
        <v>0</v>
      </c>
      <c r="E38" s="5">
        <f>IFERROR(LOOKUP(,-1/ISERROR(MATCH(Предмет_договора,E$1:E37,))/(КОСГУ=E$1),Предмет_договора),)</f>
        <v>0</v>
      </c>
      <c r="F38" s="5">
        <f>IFERROR(LOOKUP(,-1/ISERROR(MATCH(Предмет_договора,F$1:F37,))/(КОСГУ=F$1),Предмет_договора),)</f>
        <v>0</v>
      </c>
      <c r="G38" s="5">
        <f>IFERROR(LOOKUP(,-1/ISERROR(MATCH(Предмет_договора,G$1:G37,))/(КОСГУ=G$1),Предмет_договора),)</f>
        <v>0</v>
      </c>
      <c r="H38" s="5">
        <f>IFERROR(LOOKUP(,-1/ISERROR(MATCH(Предмет_договора,H$1:H37,))/(КОСГУ=H$1),Предмет_договора),)</f>
        <v>0</v>
      </c>
      <c r="I38" s="5">
        <f>IFERROR(LOOKUP(,-1/ISERROR(MATCH(Предмет_договора,I$1:I37,))/(КОСГУ=I$1),Предмет_договора),)</f>
        <v>0</v>
      </c>
      <c r="J38" s="5">
        <f>IFERROR(LOOKUP(,-1/ISERROR(MATCH(Предмет_договора,J$1:J37,))/(КОСГУ=J$1),Предмет_договора),)</f>
        <v>0</v>
      </c>
    </row>
    <row r="39" spans="2:10">
      <c r="B39" s="5">
        <f>IFERROR(LOOKUP(,-1/ISERROR(MATCH(Предмет_договора,B$1:B38,))/(КОСГУ=B$1),Предмет_договора),)</f>
        <v>0</v>
      </c>
      <c r="C39" s="5">
        <f>IFERROR(LOOKUP(,-1/ISERROR(MATCH(Предмет_договора,C$1:C38,))/(КОСГУ=C$1),Предмет_договора),)</f>
        <v>0</v>
      </c>
      <c r="D39" s="5">
        <f>IFERROR(LOOKUP(,-1/ISERROR(MATCH(Предмет_договора,D$1:D38,))/(КОСГУ=D$1),Предмет_договора),)</f>
        <v>0</v>
      </c>
      <c r="E39" s="5">
        <f>IFERROR(LOOKUP(,-1/ISERROR(MATCH(Предмет_договора,E$1:E38,))/(КОСГУ=E$1),Предмет_договора),)</f>
        <v>0</v>
      </c>
      <c r="F39" s="5">
        <f>IFERROR(LOOKUP(,-1/ISERROR(MATCH(Предмет_договора,F$1:F38,))/(КОСГУ=F$1),Предмет_договора),)</f>
        <v>0</v>
      </c>
      <c r="G39" s="5">
        <f>IFERROR(LOOKUP(,-1/ISERROR(MATCH(Предмет_договора,G$1:G38,))/(КОСГУ=G$1),Предмет_договора),)</f>
        <v>0</v>
      </c>
      <c r="H39" s="5">
        <f>IFERROR(LOOKUP(,-1/ISERROR(MATCH(Предмет_договора,H$1:H38,))/(КОСГУ=H$1),Предмет_договора),)</f>
        <v>0</v>
      </c>
      <c r="I39" s="5">
        <f>IFERROR(LOOKUP(,-1/ISERROR(MATCH(Предмет_договора,I$1:I38,))/(КОСГУ=I$1),Предмет_договора),)</f>
        <v>0</v>
      </c>
      <c r="J39" s="5">
        <f>IFERROR(LOOKUP(,-1/ISERROR(MATCH(Предмет_договора,J$1:J38,))/(КОСГУ=J$1),Предмет_договора),)</f>
        <v>0</v>
      </c>
    </row>
    <row r="40" spans="2:10">
      <c r="B40" s="5">
        <f>IFERROR(LOOKUP(,-1/ISERROR(MATCH(Предмет_договора,B$1:B39,))/(КОСГУ=B$1),Предмет_договора),)</f>
        <v>0</v>
      </c>
      <c r="C40" s="5">
        <f>IFERROR(LOOKUP(,-1/ISERROR(MATCH(Предмет_договора,C$1:C39,))/(КОСГУ=C$1),Предмет_договора),)</f>
        <v>0</v>
      </c>
      <c r="D40" s="5">
        <f>IFERROR(LOOKUP(,-1/ISERROR(MATCH(Предмет_договора,D$1:D39,))/(КОСГУ=D$1),Предмет_договора),)</f>
        <v>0</v>
      </c>
      <c r="E40" s="5">
        <f>IFERROR(LOOKUP(,-1/ISERROR(MATCH(Предмет_договора,E$1:E39,))/(КОСГУ=E$1),Предмет_договора),)</f>
        <v>0</v>
      </c>
      <c r="F40" s="5">
        <f>IFERROR(LOOKUP(,-1/ISERROR(MATCH(Предмет_договора,F$1:F39,))/(КОСГУ=F$1),Предмет_договора),)</f>
        <v>0</v>
      </c>
      <c r="G40" s="5">
        <f>IFERROR(LOOKUP(,-1/ISERROR(MATCH(Предмет_договора,G$1:G39,))/(КОСГУ=G$1),Предмет_договора),)</f>
        <v>0</v>
      </c>
      <c r="H40" s="5">
        <f>IFERROR(LOOKUP(,-1/ISERROR(MATCH(Предмет_договора,H$1:H39,))/(КОСГУ=H$1),Предмет_договора),)</f>
        <v>0</v>
      </c>
      <c r="I40" s="5">
        <f>IFERROR(LOOKUP(,-1/ISERROR(MATCH(Предмет_договора,I$1:I39,))/(КОСГУ=I$1),Предмет_договора),)</f>
        <v>0</v>
      </c>
      <c r="J40" s="5">
        <f>IFERROR(LOOKUP(,-1/ISERROR(MATCH(Предмет_договора,J$1:J39,))/(КОСГУ=J$1),Предмет_договора),)</f>
        <v>0</v>
      </c>
    </row>
    <row r="41" spans="2:10">
      <c r="B41" s="5">
        <f>IFERROR(LOOKUP(,-1/ISERROR(MATCH(Предмет_договора,B$1:B40,))/(КОСГУ=B$1),Предмет_договора),)</f>
        <v>0</v>
      </c>
      <c r="C41" s="5">
        <f>IFERROR(LOOKUP(,-1/ISERROR(MATCH(Предмет_договора,C$1:C40,))/(КОСГУ=C$1),Предмет_договора),)</f>
        <v>0</v>
      </c>
      <c r="D41" s="5">
        <f>IFERROR(LOOKUP(,-1/ISERROR(MATCH(Предмет_договора,D$1:D40,))/(КОСГУ=D$1),Предмет_договора),)</f>
        <v>0</v>
      </c>
      <c r="E41" s="5">
        <f>IFERROR(LOOKUP(,-1/ISERROR(MATCH(Предмет_договора,E$1:E40,))/(КОСГУ=E$1),Предмет_договора),)</f>
        <v>0</v>
      </c>
      <c r="F41" s="5">
        <f>IFERROR(LOOKUP(,-1/ISERROR(MATCH(Предмет_договора,F$1:F40,))/(КОСГУ=F$1),Предмет_договора),)</f>
        <v>0</v>
      </c>
      <c r="G41" s="5">
        <f>IFERROR(LOOKUP(,-1/ISERROR(MATCH(Предмет_договора,G$1:G40,))/(КОСГУ=G$1),Предмет_договора),)</f>
        <v>0</v>
      </c>
      <c r="H41" s="5">
        <f>IFERROR(LOOKUP(,-1/ISERROR(MATCH(Предмет_договора,H$1:H40,))/(КОСГУ=H$1),Предмет_договора),)</f>
        <v>0</v>
      </c>
      <c r="I41" s="5">
        <f>IFERROR(LOOKUP(,-1/ISERROR(MATCH(Предмет_договора,I$1:I40,))/(КОСГУ=I$1),Предмет_договора),)</f>
        <v>0</v>
      </c>
      <c r="J41" s="5">
        <f>IFERROR(LOOKUP(,-1/ISERROR(MATCH(Предмет_договора,J$1:J40,))/(КОСГУ=J$1),Предмет_договора),)</f>
        <v>0</v>
      </c>
    </row>
    <row r="42" spans="2:10">
      <c r="B42" s="5">
        <f>IFERROR(LOOKUP(,-1/ISERROR(MATCH(Предмет_договора,B$1:B41,))/(КОСГУ=B$1),Предмет_договора),)</f>
        <v>0</v>
      </c>
      <c r="C42" s="5">
        <f>IFERROR(LOOKUP(,-1/ISERROR(MATCH(Предмет_договора,C$1:C41,))/(КОСГУ=C$1),Предмет_договора),)</f>
        <v>0</v>
      </c>
      <c r="D42" s="5">
        <f>IFERROR(LOOKUP(,-1/ISERROR(MATCH(Предмет_договора,D$1:D41,))/(КОСГУ=D$1),Предмет_договора),)</f>
        <v>0</v>
      </c>
      <c r="E42" s="5">
        <f>IFERROR(LOOKUP(,-1/ISERROR(MATCH(Предмет_договора,E$1:E41,))/(КОСГУ=E$1),Предмет_договора),)</f>
        <v>0</v>
      </c>
      <c r="F42" s="5">
        <f>IFERROR(LOOKUP(,-1/ISERROR(MATCH(Предмет_договора,F$1:F41,))/(КОСГУ=F$1),Предмет_договора),)</f>
        <v>0</v>
      </c>
      <c r="G42" s="5">
        <f>IFERROR(LOOKUP(,-1/ISERROR(MATCH(Предмет_договора,G$1:G41,))/(КОСГУ=G$1),Предмет_договора),)</f>
        <v>0</v>
      </c>
      <c r="H42" s="5">
        <f>IFERROR(LOOKUP(,-1/ISERROR(MATCH(Предмет_договора,H$1:H41,))/(КОСГУ=H$1),Предмет_договора),)</f>
        <v>0</v>
      </c>
      <c r="I42" s="5">
        <f>IFERROR(LOOKUP(,-1/ISERROR(MATCH(Предмет_договора,I$1:I41,))/(КОСГУ=I$1),Предмет_договора),)</f>
        <v>0</v>
      </c>
      <c r="J42" s="5">
        <f>IFERROR(LOOKUP(,-1/ISERROR(MATCH(Предмет_договора,J$1:J41,))/(КОСГУ=J$1),Предмет_договора),)</f>
        <v>0</v>
      </c>
    </row>
    <row r="43" spans="2:10">
      <c r="B43" s="5">
        <f>IFERROR(LOOKUP(,-1/ISERROR(MATCH(Предмет_договора,B$1:B42,))/(КОСГУ=B$1),Предмет_договора),)</f>
        <v>0</v>
      </c>
      <c r="C43" s="5">
        <f>IFERROR(LOOKUP(,-1/ISERROR(MATCH(Предмет_договора,C$1:C42,))/(КОСГУ=C$1),Предмет_договора),)</f>
        <v>0</v>
      </c>
      <c r="D43" s="5">
        <f>IFERROR(LOOKUP(,-1/ISERROR(MATCH(Предмет_договора,D$1:D42,))/(КОСГУ=D$1),Предмет_договора),)</f>
        <v>0</v>
      </c>
      <c r="E43" s="5">
        <f>IFERROR(LOOKUP(,-1/ISERROR(MATCH(Предмет_договора,E$1:E42,))/(КОСГУ=E$1),Предмет_договора),)</f>
        <v>0</v>
      </c>
      <c r="F43" s="5">
        <f>IFERROR(LOOKUP(,-1/ISERROR(MATCH(Предмет_договора,F$1:F42,))/(КОСГУ=F$1),Предмет_договора),)</f>
        <v>0</v>
      </c>
      <c r="G43" s="5">
        <f>IFERROR(LOOKUP(,-1/ISERROR(MATCH(Предмет_договора,G$1:G42,))/(КОСГУ=G$1),Предмет_договора),)</f>
        <v>0</v>
      </c>
      <c r="H43" s="5">
        <f>IFERROR(LOOKUP(,-1/ISERROR(MATCH(Предмет_договора,H$1:H42,))/(КОСГУ=H$1),Предмет_договора),)</f>
        <v>0</v>
      </c>
      <c r="I43" s="5">
        <f>IFERROR(LOOKUP(,-1/ISERROR(MATCH(Предмет_договора,I$1:I42,))/(КОСГУ=I$1),Предмет_договора),)</f>
        <v>0</v>
      </c>
      <c r="J43" s="5">
        <f>IFERROR(LOOKUP(,-1/ISERROR(MATCH(Предмет_договора,J$1:J42,))/(КОСГУ=J$1),Предмет_договора),)</f>
        <v>0</v>
      </c>
    </row>
    <row r="44" spans="2:10">
      <c r="B44" s="5">
        <f>IFERROR(LOOKUP(,-1/ISERROR(MATCH(Предмет_договора,B$1:B43,))/(КОСГУ=B$1),Предмет_договора),)</f>
        <v>0</v>
      </c>
      <c r="C44" s="5">
        <f>IFERROR(LOOKUP(,-1/ISERROR(MATCH(Предмет_договора,C$1:C43,))/(КОСГУ=C$1),Предмет_договора),)</f>
        <v>0</v>
      </c>
      <c r="D44" s="5">
        <f>IFERROR(LOOKUP(,-1/ISERROR(MATCH(Предмет_договора,D$1:D43,))/(КОСГУ=D$1),Предмет_договора),)</f>
        <v>0</v>
      </c>
      <c r="E44" s="5">
        <f>IFERROR(LOOKUP(,-1/ISERROR(MATCH(Предмет_договора,E$1:E43,))/(КОСГУ=E$1),Предмет_договора),)</f>
        <v>0</v>
      </c>
      <c r="F44" s="5">
        <f>IFERROR(LOOKUP(,-1/ISERROR(MATCH(Предмет_договора,F$1:F43,))/(КОСГУ=F$1),Предмет_договора),)</f>
        <v>0</v>
      </c>
      <c r="G44" s="5">
        <f>IFERROR(LOOKUP(,-1/ISERROR(MATCH(Предмет_договора,G$1:G43,))/(КОСГУ=G$1),Предмет_договора),)</f>
        <v>0</v>
      </c>
      <c r="H44" s="5">
        <f>IFERROR(LOOKUP(,-1/ISERROR(MATCH(Предмет_договора,H$1:H43,))/(КОСГУ=H$1),Предмет_договора),)</f>
        <v>0</v>
      </c>
      <c r="I44" s="5">
        <f>IFERROR(LOOKUP(,-1/ISERROR(MATCH(Предмет_договора,I$1:I43,))/(КОСГУ=I$1),Предмет_договора),)</f>
        <v>0</v>
      </c>
      <c r="J44" s="5">
        <f>IFERROR(LOOKUP(,-1/ISERROR(MATCH(Предмет_договора,J$1:J43,))/(КОСГУ=J$1),Предмет_договора),)</f>
        <v>0</v>
      </c>
    </row>
    <row r="45" spans="2:10">
      <c r="B45" s="5">
        <f>IFERROR(LOOKUP(,-1/ISERROR(MATCH(Предмет_договора,B$1:B44,))/(КОСГУ=B$1),Предмет_договора),)</f>
        <v>0</v>
      </c>
      <c r="C45" s="5">
        <f>IFERROR(LOOKUP(,-1/ISERROR(MATCH(Предмет_договора,C$1:C44,))/(КОСГУ=C$1),Предмет_договора),)</f>
        <v>0</v>
      </c>
      <c r="D45" s="5">
        <f>IFERROR(LOOKUP(,-1/ISERROR(MATCH(Предмет_договора,D$1:D44,))/(КОСГУ=D$1),Предмет_договора),)</f>
        <v>0</v>
      </c>
      <c r="E45" s="5">
        <f>IFERROR(LOOKUP(,-1/ISERROR(MATCH(Предмет_договора,E$1:E44,))/(КОСГУ=E$1),Предмет_договора),)</f>
        <v>0</v>
      </c>
      <c r="F45" s="5">
        <f>IFERROR(LOOKUP(,-1/ISERROR(MATCH(Предмет_договора,F$1:F44,))/(КОСГУ=F$1),Предмет_договора),)</f>
        <v>0</v>
      </c>
      <c r="G45" s="5">
        <f>IFERROR(LOOKUP(,-1/ISERROR(MATCH(Предмет_договора,G$1:G44,))/(КОСГУ=G$1),Предмет_договора),)</f>
        <v>0</v>
      </c>
      <c r="H45" s="5">
        <f>IFERROR(LOOKUP(,-1/ISERROR(MATCH(Предмет_договора,H$1:H44,))/(КОСГУ=H$1),Предмет_договора),)</f>
        <v>0</v>
      </c>
      <c r="I45" s="5">
        <f>IFERROR(LOOKUP(,-1/ISERROR(MATCH(Предмет_договора,I$1:I44,))/(КОСГУ=I$1),Предмет_договора),)</f>
        <v>0</v>
      </c>
      <c r="J45" s="5">
        <f>IFERROR(LOOKUP(,-1/ISERROR(MATCH(Предмет_договора,J$1:J44,))/(КОСГУ=J$1),Предмет_договора),)</f>
        <v>0</v>
      </c>
    </row>
    <row r="46" spans="2:10">
      <c r="B46" s="5">
        <f>IFERROR(LOOKUP(,-1/ISERROR(MATCH(Предмет_договора,B$1:B45,))/(КОСГУ=B$1),Предмет_договора),)</f>
        <v>0</v>
      </c>
      <c r="C46" s="5">
        <f>IFERROR(LOOKUP(,-1/ISERROR(MATCH(Предмет_договора,C$1:C45,))/(КОСГУ=C$1),Предмет_договора),)</f>
        <v>0</v>
      </c>
      <c r="D46" s="5">
        <f>IFERROR(LOOKUP(,-1/ISERROR(MATCH(Предмет_договора,D$1:D45,))/(КОСГУ=D$1),Предмет_договора),)</f>
        <v>0</v>
      </c>
      <c r="E46" s="5">
        <f>IFERROR(LOOKUP(,-1/ISERROR(MATCH(Предмет_договора,E$1:E45,))/(КОСГУ=E$1),Предмет_договора),)</f>
        <v>0</v>
      </c>
      <c r="F46" s="5">
        <f>IFERROR(LOOKUP(,-1/ISERROR(MATCH(Предмет_договора,F$1:F45,))/(КОСГУ=F$1),Предмет_договора),)</f>
        <v>0</v>
      </c>
      <c r="G46" s="5">
        <f>IFERROR(LOOKUP(,-1/ISERROR(MATCH(Предмет_договора,G$1:G45,))/(КОСГУ=G$1),Предмет_договора),)</f>
        <v>0</v>
      </c>
      <c r="H46" s="5">
        <f>IFERROR(LOOKUP(,-1/ISERROR(MATCH(Предмет_договора,H$1:H45,))/(КОСГУ=H$1),Предмет_договора),)</f>
        <v>0</v>
      </c>
      <c r="I46" s="5">
        <f>IFERROR(LOOKUP(,-1/ISERROR(MATCH(Предмет_договора,I$1:I45,))/(КОСГУ=I$1),Предмет_договора),)</f>
        <v>0</v>
      </c>
      <c r="J46" s="5">
        <f>IFERROR(LOOKUP(,-1/ISERROR(MATCH(Предмет_договора,J$1:J45,))/(КОСГУ=J$1),Предмет_договора),)</f>
        <v>0</v>
      </c>
    </row>
    <row r="47" spans="2:10">
      <c r="B47" s="5">
        <f>IFERROR(LOOKUP(,-1/ISERROR(MATCH(Предмет_договора,B$1:B46,))/(КОСГУ=B$1),Предмет_договора),)</f>
        <v>0</v>
      </c>
      <c r="C47" s="5">
        <f>IFERROR(LOOKUP(,-1/ISERROR(MATCH(Предмет_договора,C$1:C46,))/(КОСГУ=C$1),Предмет_договора),)</f>
        <v>0</v>
      </c>
      <c r="D47" s="5">
        <f>IFERROR(LOOKUP(,-1/ISERROR(MATCH(Предмет_договора,D$1:D46,))/(КОСГУ=D$1),Предмет_договора),)</f>
        <v>0</v>
      </c>
      <c r="E47" s="5">
        <f>IFERROR(LOOKUP(,-1/ISERROR(MATCH(Предмет_договора,E$1:E46,))/(КОСГУ=E$1),Предмет_договора),)</f>
        <v>0</v>
      </c>
      <c r="F47" s="5">
        <f>IFERROR(LOOKUP(,-1/ISERROR(MATCH(Предмет_договора,F$1:F46,))/(КОСГУ=F$1),Предмет_договора),)</f>
        <v>0</v>
      </c>
      <c r="G47" s="5">
        <f>IFERROR(LOOKUP(,-1/ISERROR(MATCH(Предмет_договора,G$1:G46,))/(КОСГУ=G$1),Предмет_договора),)</f>
        <v>0</v>
      </c>
      <c r="H47" s="5">
        <f>IFERROR(LOOKUP(,-1/ISERROR(MATCH(Предмет_договора,H$1:H46,))/(КОСГУ=H$1),Предмет_договора),)</f>
        <v>0</v>
      </c>
      <c r="I47" s="5">
        <f>IFERROR(LOOKUP(,-1/ISERROR(MATCH(Предмет_договора,I$1:I46,))/(КОСГУ=I$1),Предмет_договора),)</f>
        <v>0</v>
      </c>
      <c r="J47" s="5">
        <f>IFERROR(LOOKUP(,-1/ISERROR(MATCH(Предмет_договора,J$1:J46,))/(КОСГУ=J$1),Предмет_договора),)</f>
        <v>0</v>
      </c>
    </row>
    <row r="48" spans="2:10">
      <c r="B48" s="5">
        <f>IFERROR(LOOKUP(,-1/ISERROR(MATCH(Предмет_договора,B$1:B47,))/(КОСГУ=B$1),Предмет_договора),)</f>
        <v>0</v>
      </c>
      <c r="C48" s="5">
        <f>IFERROR(LOOKUP(,-1/ISERROR(MATCH(Предмет_договора,C$1:C47,))/(КОСГУ=C$1),Предмет_договора),)</f>
        <v>0</v>
      </c>
      <c r="D48" s="5">
        <f>IFERROR(LOOKUP(,-1/ISERROR(MATCH(Предмет_договора,D$1:D47,))/(КОСГУ=D$1),Предмет_договора),)</f>
        <v>0</v>
      </c>
      <c r="E48" s="5">
        <f>IFERROR(LOOKUP(,-1/ISERROR(MATCH(Предмет_договора,E$1:E47,))/(КОСГУ=E$1),Предмет_договора),)</f>
        <v>0</v>
      </c>
      <c r="F48" s="5">
        <f>IFERROR(LOOKUP(,-1/ISERROR(MATCH(Предмет_договора,F$1:F47,))/(КОСГУ=F$1),Предмет_договора),)</f>
        <v>0</v>
      </c>
      <c r="G48" s="5">
        <f>IFERROR(LOOKUP(,-1/ISERROR(MATCH(Предмет_договора,G$1:G47,))/(КОСГУ=G$1),Предмет_договора),)</f>
        <v>0</v>
      </c>
      <c r="H48" s="5">
        <f>IFERROR(LOOKUP(,-1/ISERROR(MATCH(Предмет_договора,H$1:H47,))/(КОСГУ=H$1),Предмет_договора),)</f>
        <v>0</v>
      </c>
      <c r="I48" s="5">
        <f>IFERROR(LOOKUP(,-1/ISERROR(MATCH(Предмет_договора,I$1:I47,))/(КОСГУ=I$1),Предмет_договора),)</f>
        <v>0</v>
      </c>
      <c r="J48" s="5">
        <f>IFERROR(LOOKUP(,-1/ISERROR(MATCH(Предмет_договора,J$1:J47,))/(КОСГУ=J$1),Предмет_договора),)</f>
        <v>0</v>
      </c>
    </row>
    <row r="49" spans="2:10">
      <c r="B49" s="5">
        <f>IFERROR(LOOKUP(,-1/ISERROR(MATCH(Предмет_договора,B$1:B48,))/(КОСГУ=B$1),Предмет_договора),)</f>
        <v>0</v>
      </c>
      <c r="C49" s="5">
        <f>IFERROR(LOOKUP(,-1/ISERROR(MATCH(Предмет_договора,C$1:C48,))/(КОСГУ=C$1),Предмет_договора),)</f>
        <v>0</v>
      </c>
      <c r="D49" s="5">
        <f>IFERROR(LOOKUP(,-1/ISERROR(MATCH(Предмет_договора,D$1:D48,))/(КОСГУ=D$1),Предмет_договора),)</f>
        <v>0</v>
      </c>
      <c r="E49" s="5">
        <f>IFERROR(LOOKUP(,-1/ISERROR(MATCH(Предмет_договора,E$1:E48,))/(КОСГУ=E$1),Предмет_договора),)</f>
        <v>0</v>
      </c>
      <c r="F49" s="5">
        <f>IFERROR(LOOKUP(,-1/ISERROR(MATCH(Предмет_договора,F$1:F48,))/(КОСГУ=F$1),Предмет_договора),)</f>
        <v>0</v>
      </c>
      <c r="G49" s="5">
        <f>IFERROR(LOOKUP(,-1/ISERROR(MATCH(Предмет_договора,G$1:G48,))/(КОСГУ=G$1),Предмет_договора),)</f>
        <v>0</v>
      </c>
      <c r="H49" s="5">
        <f>IFERROR(LOOKUP(,-1/ISERROR(MATCH(Предмет_договора,H$1:H48,))/(КОСГУ=H$1),Предмет_договора),)</f>
        <v>0</v>
      </c>
      <c r="I49" s="5">
        <f>IFERROR(LOOKUP(,-1/ISERROR(MATCH(Предмет_договора,I$1:I48,))/(КОСГУ=I$1),Предмет_договора),)</f>
        <v>0</v>
      </c>
      <c r="J49" s="5">
        <f>IFERROR(LOOKUP(,-1/ISERROR(MATCH(Предмет_договора,J$1:J48,))/(КОСГУ=J$1),Предмет_договора),)</f>
        <v>0</v>
      </c>
    </row>
    <row r="50" spans="2:10">
      <c r="B50" s="5">
        <f>IFERROR(LOOKUP(,-1/ISERROR(MATCH(Предмет_договора,B$1:B49,))/(КОСГУ=B$1),Предмет_договора),)</f>
        <v>0</v>
      </c>
      <c r="C50" s="5">
        <f>IFERROR(LOOKUP(,-1/ISERROR(MATCH(Предмет_договора,C$1:C49,))/(КОСГУ=C$1),Предмет_договора),)</f>
        <v>0</v>
      </c>
      <c r="D50" s="5">
        <f>IFERROR(LOOKUP(,-1/ISERROR(MATCH(Предмет_договора,D$1:D49,))/(КОСГУ=D$1),Предмет_договора),)</f>
        <v>0</v>
      </c>
      <c r="E50" s="5">
        <f>IFERROR(LOOKUP(,-1/ISERROR(MATCH(Предмет_договора,E$1:E49,))/(КОСГУ=E$1),Предмет_договора),)</f>
        <v>0</v>
      </c>
      <c r="F50" s="5">
        <f>IFERROR(LOOKUP(,-1/ISERROR(MATCH(Предмет_договора,F$1:F49,))/(КОСГУ=F$1),Предмет_договора),)</f>
        <v>0</v>
      </c>
      <c r="G50" s="5">
        <f>IFERROR(LOOKUP(,-1/ISERROR(MATCH(Предмет_договора,G$1:G49,))/(КОСГУ=G$1),Предмет_договора),)</f>
        <v>0</v>
      </c>
      <c r="H50" s="5">
        <f>IFERROR(LOOKUP(,-1/ISERROR(MATCH(Предмет_договора,H$1:H49,))/(КОСГУ=H$1),Предмет_договора),)</f>
        <v>0</v>
      </c>
      <c r="I50" s="5">
        <f>IFERROR(LOOKUP(,-1/ISERROR(MATCH(Предмет_договора,I$1:I49,))/(КОСГУ=I$1),Предмет_договора),)</f>
        <v>0</v>
      </c>
      <c r="J50" s="5">
        <f>IFERROR(LOOKUP(,-1/ISERROR(MATCH(Предмет_договора,J$1:J49,))/(КОСГУ=J$1),Предмет_договора),)</f>
        <v>0</v>
      </c>
    </row>
    <row r="51" spans="2:10">
      <c r="B51" s="5">
        <f>IFERROR(LOOKUP(,-1/ISERROR(MATCH(Предмет_договора,B$1:B50,))/(КОСГУ=B$1),Предмет_договора),)</f>
        <v>0</v>
      </c>
      <c r="C51" s="5">
        <f>IFERROR(LOOKUP(,-1/ISERROR(MATCH(Предмет_договора,C$1:C50,))/(КОСГУ=C$1),Предмет_договора),)</f>
        <v>0</v>
      </c>
      <c r="D51" s="5">
        <f>IFERROR(LOOKUP(,-1/ISERROR(MATCH(Предмет_договора,D$1:D50,))/(КОСГУ=D$1),Предмет_договора),)</f>
        <v>0</v>
      </c>
      <c r="E51" s="5">
        <f>IFERROR(LOOKUP(,-1/ISERROR(MATCH(Предмет_договора,E$1:E50,))/(КОСГУ=E$1),Предмет_договора),)</f>
        <v>0</v>
      </c>
      <c r="F51" s="5">
        <f>IFERROR(LOOKUP(,-1/ISERROR(MATCH(Предмет_договора,F$1:F50,))/(КОСГУ=F$1),Предмет_договора),)</f>
        <v>0</v>
      </c>
      <c r="G51" s="5">
        <f>IFERROR(LOOKUP(,-1/ISERROR(MATCH(Предмет_договора,G$1:G50,))/(КОСГУ=G$1),Предмет_договора),)</f>
        <v>0</v>
      </c>
      <c r="H51" s="5">
        <f>IFERROR(LOOKUP(,-1/ISERROR(MATCH(Предмет_договора,H$1:H50,))/(КОСГУ=H$1),Предмет_договора),)</f>
        <v>0</v>
      </c>
      <c r="I51" s="5">
        <f>IFERROR(LOOKUP(,-1/ISERROR(MATCH(Предмет_договора,I$1:I50,))/(КОСГУ=I$1),Предмет_договора),)</f>
        <v>0</v>
      </c>
      <c r="J51" s="5">
        <f>IFERROR(LOOKUP(,-1/ISERROR(MATCH(Предмет_договора,J$1:J50,))/(КОСГУ=J$1),Предмет_договора),)</f>
        <v>0</v>
      </c>
    </row>
    <row r="52" spans="2:10">
      <c r="B52" s="5">
        <f>IFERROR(LOOKUP(,-1/ISERROR(MATCH(Предмет_договора,B$1:B51,))/(КОСГУ=B$1),Предмет_договора),)</f>
        <v>0</v>
      </c>
      <c r="C52" s="5">
        <f>IFERROR(LOOKUP(,-1/ISERROR(MATCH(Предмет_договора,C$1:C51,))/(КОСГУ=C$1),Предмет_договора),)</f>
        <v>0</v>
      </c>
      <c r="D52" s="5">
        <f>IFERROR(LOOKUP(,-1/ISERROR(MATCH(Предмет_договора,D$1:D51,))/(КОСГУ=D$1),Предмет_договора),)</f>
        <v>0</v>
      </c>
      <c r="E52" s="5">
        <f>IFERROR(LOOKUP(,-1/ISERROR(MATCH(Предмет_договора,E$1:E51,))/(КОСГУ=E$1),Предмет_договора),)</f>
        <v>0</v>
      </c>
      <c r="F52" s="5">
        <f>IFERROR(LOOKUP(,-1/ISERROR(MATCH(Предмет_договора,F$1:F51,))/(КОСГУ=F$1),Предмет_договора),)</f>
        <v>0</v>
      </c>
      <c r="G52" s="5">
        <f>IFERROR(LOOKUP(,-1/ISERROR(MATCH(Предмет_договора,G$1:G51,))/(КОСГУ=G$1),Предмет_договора),)</f>
        <v>0</v>
      </c>
      <c r="H52" s="5">
        <f>IFERROR(LOOKUP(,-1/ISERROR(MATCH(Предмет_договора,H$1:H51,))/(КОСГУ=H$1),Предмет_договора),)</f>
        <v>0</v>
      </c>
      <c r="I52" s="5">
        <f>IFERROR(LOOKUP(,-1/ISERROR(MATCH(Предмет_договора,I$1:I51,))/(КОСГУ=I$1),Предмет_договора),)</f>
        <v>0</v>
      </c>
      <c r="J52" s="5">
        <f>IFERROR(LOOKUP(,-1/ISERROR(MATCH(Предмет_договора,J$1:J51,))/(КОСГУ=J$1),Предмет_договора),)</f>
        <v>0</v>
      </c>
    </row>
    <row r="53" spans="2:10">
      <c r="B53" s="5">
        <f>IFERROR(LOOKUP(,-1/ISERROR(MATCH(Предмет_договора,B$1:B52,))/(КОСГУ=B$1),Предмет_договора),)</f>
        <v>0</v>
      </c>
      <c r="C53" s="5">
        <f>IFERROR(LOOKUP(,-1/ISERROR(MATCH(Предмет_договора,C$1:C52,))/(КОСГУ=C$1),Предмет_договора),)</f>
        <v>0</v>
      </c>
      <c r="D53" s="5">
        <f>IFERROR(LOOKUP(,-1/ISERROR(MATCH(Предмет_договора,D$1:D52,))/(КОСГУ=D$1),Предмет_договора),)</f>
        <v>0</v>
      </c>
      <c r="E53" s="5">
        <f>IFERROR(LOOKUP(,-1/ISERROR(MATCH(Предмет_договора,E$1:E52,))/(КОСГУ=E$1),Предмет_договора),)</f>
        <v>0</v>
      </c>
      <c r="F53" s="5">
        <f>IFERROR(LOOKUP(,-1/ISERROR(MATCH(Предмет_договора,F$1:F52,))/(КОСГУ=F$1),Предмет_договора),)</f>
        <v>0</v>
      </c>
      <c r="G53" s="5">
        <f>IFERROR(LOOKUP(,-1/ISERROR(MATCH(Предмет_договора,G$1:G52,))/(КОСГУ=G$1),Предмет_договора),)</f>
        <v>0</v>
      </c>
      <c r="H53" s="5">
        <f>IFERROR(LOOKUP(,-1/ISERROR(MATCH(Предмет_договора,H$1:H52,))/(КОСГУ=H$1),Предмет_договора),)</f>
        <v>0</v>
      </c>
      <c r="I53" s="5">
        <f>IFERROR(LOOKUP(,-1/ISERROR(MATCH(Предмет_договора,I$1:I52,))/(КОСГУ=I$1),Предмет_договора),)</f>
        <v>0</v>
      </c>
      <c r="J53" s="5">
        <f>IFERROR(LOOKUP(,-1/ISERROR(MATCH(Предмет_договора,J$1:J52,))/(КОСГУ=J$1),Предмет_договора),)</f>
        <v>0</v>
      </c>
    </row>
    <row r="54" spans="2:10">
      <c r="B54" s="5">
        <f>IFERROR(LOOKUP(,-1/ISERROR(MATCH(Предмет_договора,B$1:B53,))/(КОСГУ=B$1),Предмет_договора),)</f>
        <v>0</v>
      </c>
      <c r="C54" s="5">
        <f>IFERROR(LOOKUP(,-1/ISERROR(MATCH(Предмет_договора,C$1:C53,))/(КОСГУ=C$1),Предмет_договора),)</f>
        <v>0</v>
      </c>
      <c r="D54" s="5">
        <f>IFERROR(LOOKUP(,-1/ISERROR(MATCH(Предмет_договора,D$1:D53,))/(КОСГУ=D$1),Предмет_договора),)</f>
        <v>0</v>
      </c>
      <c r="E54" s="5">
        <f>IFERROR(LOOKUP(,-1/ISERROR(MATCH(Предмет_договора,E$1:E53,))/(КОСГУ=E$1),Предмет_договора),)</f>
        <v>0</v>
      </c>
      <c r="F54" s="5">
        <f>IFERROR(LOOKUP(,-1/ISERROR(MATCH(Предмет_договора,F$1:F53,))/(КОСГУ=F$1),Предмет_договора),)</f>
        <v>0</v>
      </c>
      <c r="G54" s="5">
        <f>IFERROR(LOOKUP(,-1/ISERROR(MATCH(Предмет_договора,G$1:G53,))/(КОСГУ=G$1),Предмет_договора),)</f>
        <v>0</v>
      </c>
      <c r="H54" s="5">
        <f>IFERROR(LOOKUP(,-1/ISERROR(MATCH(Предмет_договора,H$1:H53,))/(КОСГУ=H$1),Предмет_договора),)</f>
        <v>0</v>
      </c>
      <c r="I54" s="5">
        <f>IFERROR(LOOKUP(,-1/ISERROR(MATCH(Предмет_договора,I$1:I53,))/(КОСГУ=I$1),Предмет_договора),)</f>
        <v>0</v>
      </c>
      <c r="J54" s="5">
        <f>IFERROR(LOOKUP(,-1/ISERROR(MATCH(Предмет_договора,J$1:J53,))/(КОСГУ=J$1),Предмет_договора),)</f>
        <v>0</v>
      </c>
    </row>
    <row r="55" spans="2:10">
      <c r="B55" s="5">
        <f>IFERROR(LOOKUP(,-1/ISERROR(MATCH(Предмет_договора,B$1:B54,))/(КОСГУ=B$1),Предмет_договора),)</f>
        <v>0</v>
      </c>
      <c r="C55" s="5">
        <f>IFERROR(LOOKUP(,-1/ISERROR(MATCH(Предмет_договора,C$1:C54,))/(КОСГУ=C$1),Предмет_договора),)</f>
        <v>0</v>
      </c>
      <c r="D55" s="5">
        <f>IFERROR(LOOKUP(,-1/ISERROR(MATCH(Предмет_договора,D$1:D54,))/(КОСГУ=D$1),Предмет_договора),)</f>
        <v>0</v>
      </c>
      <c r="E55" s="5">
        <f>IFERROR(LOOKUP(,-1/ISERROR(MATCH(Предмет_договора,E$1:E54,))/(КОСГУ=E$1),Предмет_договора),)</f>
        <v>0</v>
      </c>
      <c r="F55" s="5">
        <f>IFERROR(LOOKUP(,-1/ISERROR(MATCH(Предмет_договора,F$1:F54,))/(КОСГУ=F$1),Предмет_договора),)</f>
        <v>0</v>
      </c>
      <c r="G55" s="5">
        <f>IFERROR(LOOKUP(,-1/ISERROR(MATCH(Предмет_договора,G$1:G54,))/(КОСГУ=G$1),Предмет_договора),)</f>
        <v>0</v>
      </c>
      <c r="H55" s="5">
        <f>IFERROR(LOOKUP(,-1/ISERROR(MATCH(Предмет_договора,H$1:H54,))/(КОСГУ=H$1),Предмет_договора),)</f>
        <v>0</v>
      </c>
      <c r="I55" s="5">
        <f>IFERROR(LOOKUP(,-1/ISERROR(MATCH(Предмет_договора,I$1:I54,))/(КОСГУ=I$1),Предмет_договора),)</f>
        <v>0</v>
      </c>
      <c r="J55" s="5">
        <f>IFERROR(LOOKUP(,-1/ISERROR(MATCH(Предмет_договора,J$1:J54,))/(КОСГУ=J$1),Предмет_договора),)</f>
        <v>0</v>
      </c>
    </row>
    <row r="56" spans="2:10">
      <c r="B56" s="5">
        <f>IFERROR(LOOKUP(,-1/ISERROR(MATCH(Предмет_договора,B$1:B55,))/(КОСГУ=B$1),Предмет_договора),)</f>
        <v>0</v>
      </c>
      <c r="C56" s="5">
        <f>IFERROR(LOOKUP(,-1/ISERROR(MATCH(Предмет_договора,C$1:C55,))/(КОСГУ=C$1),Предмет_договора),)</f>
        <v>0</v>
      </c>
      <c r="D56" s="5">
        <f>IFERROR(LOOKUP(,-1/ISERROR(MATCH(Предмет_договора,D$1:D55,))/(КОСГУ=D$1),Предмет_договора),)</f>
        <v>0</v>
      </c>
      <c r="E56" s="5">
        <f>IFERROR(LOOKUP(,-1/ISERROR(MATCH(Предмет_договора,E$1:E55,))/(КОСГУ=E$1),Предмет_договора),)</f>
        <v>0</v>
      </c>
      <c r="F56" s="5">
        <f>IFERROR(LOOKUP(,-1/ISERROR(MATCH(Предмет_договора,F$1:F55,))/(КОСГУ=F$1),Предмет_договора),)</f>
        <v>0</v>
      </c>
      <c r="G56" s="5">
        <f>IFERROR(LOOKUP(,-1/ISERROR(MATCH(Предмет_договора,G$1:G55,))/(КОСГУ=G$1),Предмет_договора),)</f>
        <v>0</v>
      </c>
      <c r="H56" s="5">
        <f>IFERROR(LOOKUP(,-1/ISERROR(MATCH(Предмет_договора,H$1:H55,))/(КОСГУ=H$1),Предмет_договора),)</f>
        <v>0</v>
      </c>
      <c r="I56" s="5">
        <f>IFERROR(LOOKUP(,-1/ISERROR(MATCH(Предмет_договора,I$1:I55,))/(КОСГУ=I$1),Предмет_договора),)</f>
        <v>0</v>
      </c>
      <c r="J56" s="5">
        <f>IFERROR(LOOKUP(,-1/ISERROR(MATCH(Предмет_договора,J$1:J55,))/(КОСГУ=J$1),Предмет_договора),)</f>
        <v>0</v>
      </c>
    </row>
    <row r="57" spans="2:10">
      <c r="B57" s="5">
        <f>IFERROR(LOOKUP(,-1/ISERROR(MATCH(Предмет_договора,B$1:B56,))/(КОСГУ=B$1),Предмет_договора),)</f>
        <v>0</v>
      </c>
      <c r="C57" s="5">
        <f>IFERROR(LOOKUP(,-1/ISERROR(MATCH(Предмет_договора,C$1:C56,))/(КОСГУ=C$1),Предмет_договора),)</f>
        <v>0</v>
      </c>
      <c r="D57" s="5">
        <f>IFERROR(LOOKUP(,-1/ISERROR(MATCH(Предмет_договора,D$1:D56,))/(КОСГУ=D$1),Предмет_договора),)</f>
        <v>0</v>
      </c>
      <c r="E57" s="5">
        <f>IFERROR(LOOKUP(,-1/ISERROR(MATCH(Предмет_договора,E$1:E56,))/(КОСГУ=E$1),Предмет_договора),)</f>
        <v>0</v>
      </c>
      <c r="F57" s="5">
        <f>IFERROR(LOOKUP(,-1/ISERROR(MATCH(Предмет_договора,F$1:F56,))/(КОСГУ=F$1),Предмет_договора),)</f>
        <v>0</v>
      </c>
      <c r="G57" s="5">
        <f>IFERROR(LOOKUP(,-1/ISERROR(MATCH(Предмет_договора,G$1:G56,))/(КОСГУ=G$1),Предмет_договора),)</f>
        <v>0</v>
      </c>
      <c r="H57" s="5">
        <f>IFERROR(LOOKUP(,-1/ISERROR(MATCH(Предмет_договора,H$1:H56,))/(КОСГУ=H$1),Предмет_договора),)</f>
        <v>0</v>
      </c>
      <c r="I57" s="5">
        <f>IFERROR(LOOKUP(,-1/ISERROR(MATCH(Предмет_договора,I$1:I56,))/(КОСГУ=I$1),Предмет_договора),)</f>
        <v>0</v>
      </c>
      <c r="J57" s="5">
        <f>IFERROR(LOOKUP(,-1/ISERROR(MATCH(Предмет_договора,J$1:J56,))/(КОСГУ=J$1),Предмет_договора),)</f>
        <v>0</v>
      </c>
    </row>
    <row r="58" spans="2:10">
      <c r="B58" s="5">
        <f>IFERROR(LOOKUP(,-1/ISERROR(MATCH(Предмет_договора,B$1:B57,))/(КОСГУ=B$1),Предмет_договора),)</f>
        <v>0</v>
      </c>
      <c r="C58" s="5">
        <f>IFERROR(LOOKUP(,-1/ISERROR(MATCH(Предмет_договора,C$1:C57,))/(КОСГУ=C$1),Предмет_договора),)</f>
        <v>0</v>
      </c>
      <c r="D58" s="5">
        <f>IFERROR(LOOKUP(,-1/ISERROR(MATCH(Предмет_договора,D$1:D57,))/(КОСГУ=D$1),Предмет_договора),)</f>
        <v>0</v>
      </c>
      <c r="E58" s="5">
        <f>IFERROR(LOOKUP(,-1/ISERROR(MATCH(Предмет_договора,E$1:E57,))/(КОСГУ=E$1),Предмет_договора),)</f>
        <v>0</v>
      </c>
      <c r="F58" s="5">
        <f>IFERROR(LOOKUP(,-1/ISERROR(MATCH(Предмет_договора,F$1:F57,))/(КОСГУ=F$1),Предмет_договора),)</f>
        <v>0</v>
      </c>
      <c r="G58" s="5">
        <f>IFERROR(LOOKUP(,-1/ISERROR(MATCH(Предмет_договора,G$1:G57,))/(КОСГУ=G$1),Предмет_договора),)</f>
        <v>0</v>
      </c>
      <c r="H58" s="5">
        <f>IFERROR(LOOKUP(,-1/ISERROR(MATCH(Предмет_договора,H$1:H57,))/(КОСГУ=H$1),Предмет_договора),)</f>
        <v>0</v>
      </c>
      <c r="I58" s="5">
        <f>IFERROR(LOOKUP(,-1/ISERROR(MATCH(Предмет_договора,I$1:I57,))/(КОСГУ=I$1),Предмет_договора),)</f>
        <v>0</v>
      </c>
      <c r="J58" s="5">
        <f>IFERROR(LOOKUP(,-1/ISERROR(MATCH(Предмет_договора,J$1:J57,))/(КОСГУ=J$1),Предмет_договора),)</f>
        <v>0</v>
      </c>
    </row>
    <row r="59" spans="2:10">
      <c r="B59" s="5">
        <f>IFERROR(LOOKUP(,-1/ISERROR(MATCH(Предмет_договора,B$1:B58,))/(КОСГУ=B$1),Предмет_договора),)</f>
        <v>0</v>
      </c>
      <c r="C59" s="5">
        <f>IFERROR(LOOKUP(,-1/ISERROR(MATCH(Предмет_договора,C$1:C58,))/(КОСГУ=C$1),Предмет_договора),)</f>
        <v>0</v>
      </c>
      <c r="D59" s="5">
        <f>IFERROR(LOOKUP(,-1/ISERROR(MATCH(Предмет_договора,D$1:D58,))/(КОСГУ=D$1),Предмет_договора),)</f>
        <v>0</v>
      </c>
      <c r="E59" s="5">
        <f>IFERROR(LOOKUP(,-1/ISERROR(MATCH(Предмет_договора,E$1:E58,))/(КОСГУ=E$1),Предмет_договора),)</f>
        <v>0</v>
      </c>
      <c r="F59" s="5">
        <f>IFERROR(LOOKUP(,-1/ISERROR(MATCH(Предмет_договора,F$1:F58,))/(КОСГУ=F$1),Предмет_договора),)</f>
        <v>0</v>
      </c>
      <c r="G59" s="5">
        <f>IFERROR(LOOKUP(,-1/ISERROR(MATCH(Предмет_договора,G$1:G58,))/(КОСГУ=G$1),Предмет_договора),)</f>
        <v>0</v>
      </c>
      <c r="H59" s="5">
        <f>IFERROR(LOOKUP(,-1/ISERROR(MATCH(Предмет_договора,H$1:H58,))/(КОСГУ=H$1),Предмет_договора),)</f>
        <v>0</v>
      </c>
      <c r="I59" s="5">
        <f>IFERROR(LOOKUP(,-1/ISERROR(MATCH(Предмет_договора,I$1:I58,))/(КОСГУ=I$1),Предмет_договора),)</f>
        <v>0</v>
      </c>
      <c r="J59" s="5">
        <f>IFERROR(LOOKUP(,-1/ISERROR(MATCH(Предмет_договора,J$1:J58,))/(КОСГУ=J$1),Предмет_договора),)</f>
        <v>0</v>
      </c>
    </row>
    <row r="60" spans="2:10">
      <c r="B60" s="5">
        <f>IFERROR(LOOKUP(,-1/ISERROR(MATCH(Предмет_договора,B$1:B59,))/(КОСГУ=B$1),Предмет_договора),)</f>
        <v>0</v>
      </c>
      <c r="C60" s="5">
        <f>IFERROR(LOOKUP(,-1/ISERROR(MATCH(Предмет_договора,C$1:C59,))/(КОСГУ=C$1),Предмет_договора),)</f>
        <v>0</v>
      </c>
      <c r="D60" s="5">
        <f>IFERROR(LOOKUP(,-1/ISERROR(MATCH(Предмет_договора,D$1:D59,))/(КОСГУ=D$1),Предмет_договора),)</f>
        <v>0</v>
      </c>
      <c r="E60" s="5">
        <f>IFERROR(LOOKUP(,-1/ISERROR(MATCH(Предмет_договора,E$1:E59,))/(КОСГУ=E$1),Предмет_договора),)</f>
        <v>0</v>
      </c>
      <c r="F60" s="5">
        <f>IFERROR(LOOKUP(,-1/ISERROR(MATCH(Предмет_договора,F$1:F59,))/(КОСГУ=F$1),Предмет_договора),)</f>
        <v>0</v>
      </c>
      <c r="G60" s="5">
        <f>IFERROR(LOOKUP(,-1/ISERROR(MATCH(Предмет_договора,G$1:G59,))/(КОСГУ=G$1),Предмет_договора),)</f>
        <v>0</v>
      </c>
      <c r="H60" s="5">
        <f>IFERROR(LOOKUP(,-1/ISERROR(MATCH(Предмет_договора,H$1:H59,))/(КОСГУ=H$1),Предмет_договора),)</f>
        <v>0</v>
      </c>
      <c r="I60" s="5">
        <f>IFERROR(LOOKUP(,-1/ISERROR(MATCH(Предмет_договора,I$1:I59,))/(КОСГУ=I$1),Предмет_договора),)</f>
        <v>0</v>
      </c>
      <c r="J60" s="5">
        <f>IFERROR(LOOKUP(,-1/ISERROR(MATCH(Предмет_договора,J$1:J59,))/(КОСГУ=J$1),Предмет_договора),)</f>
        <v>0</v>
      </c>
    </row>
    <row r="61" spans="2:10">
      <c r="B61" s="5">
        <f>IFERROR(LOOKUP(,-1/ISERROR(MATCH(Предмет_договора,B$1:B60,))/(КОСГУ=B$1),Предмет_договора),)</f>
        <v>0</v>
      </c>
      <c r="C61" s="5">
        <f>IFERROR(LOOKUP(,-1/ISERROR(MATCH(Предмет_договора,C$1:C60,))/(КОСГУ=C$1),Предмет_договора),)</f>
        <v>0</v>
      </c>
      <c r="D61" s="5">
        <f>IFERROR(LOOKUP(,-1/ISERROR(MATCH(Предмет_договора,D$1:D60,))/(КОСГУ=D$1),Предмет_договора),)</f>
        <v>0</v>
      </c>
      <c r="E61" s="5">
        <f>IFERROR(LOOKUP(,-1/ISERROR(MATCH(Предмет_договора,E$1:E60,))/(КОСГУ=E$1),Предмет_договора),)</f>
        <v>0</v>
      </c>
      <c r="F61" s="5">
        <f>IFERROR(LOOKUP(,-1/ISERROR(MATCH(Предмет_договора,F$1:F60,))/(КОСГУ=F$1),Предмет_договора),)</f>
        <v>0</v>
      </c>
      <c r="G61" s="5">
        <f>IFERROR(LOOKUP(,-1/ISERROR(MATCH(Предмет_договора,G$1:G60,))/(КОСГУ=G$1),Предмет_договора),)</f>
        <v>0</v>
      </c>
      <c r="H61" s="5">
        <f>IFERROR(LOOKUP(,-1/ISERROR(MATCH(Предмет_договора,H$1:H60,))/(КОСГУ=H$1),Предмет_договора),)</f>
        <v>0</v>
      </c>
      <c r="I61" s="5">
        <f>IFERROR(LOOKUP(,-1/ISERROR(MATCH(Предмет_договора,I$1:I60,))/(КОСГУ=I$1),Предмет_договора),)</f>
        <v>0</v>
      </c>
      <c r="J61" s="5">
        <f>IFERROR(LOOKUP(,-1/ISERROR(MATCH(Предмет_договора,J$1:J60,))/(КОСГУ=J$1),Предмет_договора),)</f>
        <v>0</v>
      </c>
    </row>
    <row r="62" spans="2:10">
      <c r="B62" s="5">
        <f>IFERROR(LOOKUP(,-1/ISERROR(MATCH(Предмет_договора,B$1:B61,))/(КОСГУ=B$1),Предмет_договора),)</f>
        <v>0</v>
      </c>
      <c r="C62" s="5">
        <f>IFERROR(LOOKUP(,-1/ISERROR(MATCH(Предмет_договора,C$1:C61,))/(КОСГУ=C$1),Предмет_договора),)</f>
        <v>0</v>
      </c>
      <c r="D62" s="5">
        <f>IFERROR(LOOKUP(,-1/ISERROR(MATCH(Предмет_договора,D$1:D61,))/(КОСГУ=D$1),Предмет_договора),)</f>
        <v>0</v>
      </c>
      <c r="E62" s="5">
        <f>IFERROR(LOOKUP(,-1/ISERROR(MATCH(Предмет_договора,E$1:E61,))/(КОСГУ=E$1),Предмет_договора),)</f>
        <v>0</v>
      </c>
      <c r="F62" s="5">
        <f>IFERROR(LOOKUP(,-1/ISERROR(MATCH(Предмет_договора,F$1:F61,))/(КОСГУ=F$1),Предмет_договора),)</f>
        <v>0</v>
      </c>
      <c r="G62" s="5">
        <f>IFERROR(LOOKUP(,-1/ISERROR(MATCH(Предмет_договора,G$1:G61,))/(КОСГУ=G$1),Предмет_договора),)</f>
        <v>0</v>
      </c>
      <c r="H62" s="5">
        <f>IFERROR(LOOKUP(,-1/ISERROR(MATCH(Предмет_договора,H$1:H61,))/(КОСГУ=H$1),Предмет_договора),)</f>
        <v>0</v>
      </c>
      <c r="I62" s="5">
        <f>IFERROR(LOOKUP(,-1/ISERROR(MATCH(Предмет_договора,I$1:I61,))/(КОСГУ=I$1),Предмет_договора),)</f>
        <v>0</v>
      </c>
      <c r="J62" s="5">
        <f>IFERROR(LOOKUP(,-1/ISERROR(MATCH(Предмет_договора,J$1:J61,))/(КОСГУ=J$1),Предмет_договора),)</f>
        <v>0</v>
      </c>
    </row>
    <row r="63" spans="2:10">
      <c r="B63" s="5">
        <f>IFERROR(LOOKUP(,-1/ISERROR(MATCH(Предмет_договора,B$1:B62,))/(КОСГУ=B$1),Предмет_договора),)</f>
        <v>0</v>
      </c>
      <c r="C63" s="5">
        <f>IFERROR(LOOKUP(,-1/ISERROR(MATCH(Предмет_договора,C$1:C62,))/(КОСГУ=C$1),Предмет_договора),)</f>
        <v>0</v>
      </c>
      <c r="D63" s="5">
        <f>IFERROR(LOOKUP(,-1/ISERROR(MATCH(Предмет_договора,D$1:D62,))/(КОСГУ=D$1),Предмет_договора),)</f>
        <v>0</v>
      </c>
      <c r="E63" s="5">
        <f>IFERROR(LOOKUP(,-1/ISERROR(MATCH(Предмет_договора,E$1:E62,))/(КОСГУ=E$1),Предмет_договора),)</f>
        <v>0</v>
      </c>
      <c r="F63" s="5">
        <f>IFERROR(LOOKUP(,-1/ISERROR(MATCH(Предмет_договора,F$1:F62,))/(КОСГУ=F$1),Предмет_договора),)</f>
        <v>0</v>
      </c>
      <c r="G63" s="5">
        <f>IFERROR(LOOKUP(,-1/ISERROR(MATCH(Предмет_договора,G$1:G62,))/(КОСГУ=G$1),Предмет_договора),)</f>
        <v>0</v>
      </c>
      <c r="H63" s="5">
        <f>IFERROR(LOOKUP(,-1/ISERROR(MATCH(Предмет_договора,H$1:H62,))/(КОСГУ=H$1),Предмет_договора),)</f>
        <v>0</v>
      </c>
      <c r="I63" s="5">
        <f>IFERROR(LOOKUP(,-1/ISERROR(MATCH(Предмет_договора,I$1:I62,))/(КОСГУ=I$1),Предмет_договора),)</f>
        <v>0</v>
      </c>
      <c r="J63" s="5">
        <f>IFERROR(LOOKUP(,-1/ISERROR(MATCH(Предмет_договора,J$1:J62,))/(КОСГУ=J$1),Предмет_договора),)</f>
        <v>0</v>
      </c>
    </row>
    <row r="64" spans="2:10">
      <c r="B64" s="5">
        <f>IFERROR(LOOKUP(,-1/ISERROR(MATCH(Предмет_договора,B$1:B63,))/(КОСГУ=B$1),Предмет_договора),)</f>
        <v>0</v>
      </c>
      <c r="C64" s="5">
        <f>IFERROR(LOOKUP(,-1/ISERROR(MATCH(Предмет_договора,C$1:C63,))/(КОСГУ=C$1),Предмет_договора),)</f>
        <v>0</v>
      </c>
      <c r="D64" s="5">
        <f>IFERROR(LOOKUP(,-1/ISERROR(MATCH(Предмет_договора,D$1:D63,))/(КОСГУ=D$1),Предмет_договора),)</f>
        <v>0</v>
      </c>
      <c r="E64" s="5">
        <f>IFERROR(LOOKUP(,-1/ISERROR(MATCH(Предмет_договора,E$1:E63,))/(КОСГУ=E$1),Предмет_договора),)</f>
        <v>0</v>
      </c>
      <c r="F64" s="5">
        <f>IFERROR(LOOKUP(,-1/ISERROR(MATCH(Предмет_договора,F$1:F63,))/(КОСГУ=F$1),Предмет_договора),)</f>
        <v>0</v>
      </c>
      <c r="G64" s="5">
        <f>IFERROR(LOOKUP(,-1/ISERROR(MATCH(Предмет_договора,G$1:G63,))/(КОСГУ=G$1),Предмет_договора),)</f>
        <v>0</v>
      </c>
      <c r="H64" s="5">
        <f>IFERROR(LOOKUP(,-1/ISERROR(MATCH(Предмет_договора,H$1:H63,))/(КОСГУ=H$1),Предмет_договора),)</f>
        <v>0</v>
      </c>
      <c r="I64" s="5">
        <f>IFERROR(LOOKUP(,-1/ISERROR(MATCH(Предмет_договора,I$1:I63,))/(КОСГУ=I$1),Предмет_договора),)</f>
        <v>0</v>
      </c>
      <c r="J64" s="5">
        <f>IFERROR(LOOKUP(,-1/ISERROR(MATCH(Предмет_договора,J$1:J63,))/(КОСГУ=J$1),Предмет_договора),)</f>
        <v>0</v>
      </c>
    </row>
    <row r="65" spans="2:10">
      <c r="B65" s="5">
        <f>IFERROR(LOOKUP(,-1/ISERROR(MATCH(Предмет_договора,B$1:B64,))/(КОСГУ=B$1),Предмет_договора),)</f>
        <v>0</v>
      </c>
      <c r="C65" s="5">
        <f>IFERROR(LOOKUP(,-1/ISERROR(MATCH(Предмет_договора,C$1:C64,))/(КОСГУ=C$1),Предмет_договора),)</f>
        <v>0</v>
      </c>
      <c r="D65" s="5">
        <f>IFERROR(LOOKUP(,-1/ISERROR(MATCH(Предмет_договора,D$1:D64,))/(КОСГУ=D$1),Предмет_договора),)</f>
        <v>0</v>
      </c>
      <c r="E65" s="5">
        <f>IFERROR(LOOKUP(,-1/ISERROR(MATCH(Предмет_договора,E$1:E64,))/(КОСГУ=E$1),Предмет_договора),)</f>
        <v>0</v>
      </c>
      <c r="F65" s="5">
        <f>IFERROR(LOOKUP(,-1/ISERROR(MATCH(Предмет_договора,F$1:F64,))/(КОСГУ=F$1),Предмет_договора),)</f>
        <v>0</v>
      </c>
      <c r="G65" s="5">
        <f>IFERROR(LOOKUP(,-1/ISERROR(MATCH(Предмет_договора,G$1:G64,))/(КОСГУ=G$1),Предмет_договора),)</f>
        <v>0</v>
      </c>
      <c r="H65" s="5">
        <f>IFERROR(LOOKUP(,-1/ISERROR(MATCH(Предмет_договора,H$1:H64,))/(КОСГУ=H$1),Предмет_договора),)</f>
        <v>0</v>
      </c>
      <c r="I65" s="5">
        <f>IFERROR(LOOKUP(,-1/ISERROR(MATCH(Предмет_договора,I$1:I64,))/(КОСГУ=I$1),Предмет_договора),)</f>
        <v>0</v>
      </c>
      <c r="J65" s="5">
        <f>IFERROR(LOOKUP(,-1/ISERROR(MATCH(Предмет_договора,J$1:J64,))/(КОСГУ=J$1),Предмет_договора),)</f>
        <v>0</v>
      </c>
    </row>
    <row r="66" spans="2:10">
      <c r="B66" s="5">
        <f>IFERROR(LOOKUP(,-1/ISERROR(MATCH(Предмет_договора,B$1:B65,))/(КОСГУ=B$1),Предмет_договора),)</f>
        <v>0</v>
      </c>
      <c r="C66" s="5">
        <f>IFERROR(LOOKUP(,-1/ISERROR(MATCH(Предмет_договора,C$1:C65,))/(КОСГУ=C$1),Предмет_договора),)</f>
        <v>0</v>
      </c>
      <c r="D66" s="5">
        <f>IFERROR(LOOKUP(,-1/ISERROR(MATCH(Предмет_договора,D$1:D65,))/(КОСГУ=D$1),Предмет_договора),)</f>
        <v>0</v>
      </c>
      <c r="E66" s="5">
        <f>IFERROR(LOOKUP(,-1/ISERROR(MATCH(Предмет_договора,E$1:E65,))/(КОСГУ=E$1),Предмет_договора),)</f>
        <v>0</v>
      </c>
      <c r="F66" s="5">
        <f>IFERROR(LOOKUP(,-1/ISERROR(MATCH(Предмет_договора,F$1:F65,))/(КОСГУ=F$1),Предмет_договора),)</f>
        <v>0</v>
      </c>
      <c r="G66" s="5">
        <f>IFERROR(LOOKUP(,-1/ISERROR(MATCH(Предмет_договора,G$1:G65,))/(КОСГУ=G$1),Предмет_договора),)</f>
        <v>0</v>
      </c>
      <c r="H66" s="5">
        <f>IFERROR(LOOKUP(,-1/ISERROR(MATCH(Предмет_договора,H$1:H65,))/(КОСГУ=H$1),Предмет_договора),)</f>
        <v>0</v>
      </c>
      <c r="I66" s="5">
        <f>IFERROR(LOOKUP(,-1/ISERROR(MATCH(Предмет_договора,I$1:I65,))/(КОСГУ=I$1),Предмет_договора),)</f>
        <v>0</v>
      </c>
      <c r="J66" s="5">
        <f>IFERROR(LOOKUP(,-1/ISERROR(MATCH(Предмет_договора,J$1:J65,))/(КОСГУ=J$1),Предмет_договора),)</f>
        <v>0</v>
      </c>
    </row>
    <row r="67" spans="2:10">
      <c r="B67" s="5">
        <f>IFERROR(LOOKUP(,-1/ISERROR(MATCH(Предмет_договора,B$1:B66,))/(КОСГУ=B$1),Предмет_договора),)</f>
        <v>0</v>
      </c>
      <c r="C67" s="5">
        <f>IFERROR(LOOKUP(,-1/ISERROR(MATCH(Предмет_договора,C$1:C66,))/(КОСГУ=C$1),Предмет_договора),)</f>
        <v>0</v>
      </c>
      <c r="D67" s="5">
        <f>IFERROR(LOOKUP(,-1/ISERROR(MATCH(Предмет_договора,D$1:D66,))/(КОСГУ=D$1),Предмет_договора),)</f>
        <v>0</v>
      </c>
      <c r="E67" s="5">
        <f>IFERROR(LOOKUP(,-1/ISERROR(MATCH(Предмет_договора,E$1:E66,))/(КОСГУ=E$1),Предмет_договора),)</f>
        <v>0</v>
      </c>
      <c r="F67" s="5">
        <f>IFERROR(LOOKUP(,-1/ISERROR(MATCH(Предмет_договора,F$1:F66,))/(КОСГУ=F$1),Предмет_договора),)</f>
        <v>0</v>
      </c>
      <c r="G67" s="5">
        <f>IFERROR(LOOKUP(,-1/ISERROR(MATCH(Предмет_договора,G$1:G66,))/(КОСГУ=G$1),Предмет_договора),)</f>
        <v>0</v>
      </c>
      <c r="H67" s="5">
        <f>IFERROR(LOOKUP(,-1/ISERROR(MATCH(Предмет_договора,H$1:H66,))/(КОСГУ=H$1),Предмет_договора),)</f>
        <v>0</v>
      </c>
      <c r="I67" s="5">
        <f>IFERROR(LOOKUP(,-1/ISERROR(MATCH(Предмет_договора,I$1:I66,))/(КОСГУ=I$1),Предмет_договора),)</f>
        <v>0</v>
      </c>
      <c r="J67" s="5">
        <f>IFERROR(LOOKUP(,-1/ISERROR(MATCH(Предмет_договора,J$1:J66,))/(КОСГУ=J$1),Предмет_договора),)</f>
        <v>0</v>
      </c>
    </row>
    <row r="68" spans="2:10">
      <c r="B68" s="5">
        <f>IFERROR(LOOKUP(,-1/ISERROR(MATCH(Предмет_договора,B$1:B67,))/(КОСГУ=B$1),Предмет_договора),)</f>
        <v>0</v>
      </c>
      <c r="C68" s="5">
        <f>IFERROR(LOOKUP(,-1/ISERROR(MATCH(Предмет_договора,C$1:C67,))/(КОСГУ=C$1),Предмет_договора),)</f>
        <v>0</v>
      </c>
      <c r="D68" s="5">
        <f>IFERROR(LOOKUP(,-1/ISERROR(MATCH(Предмет_договора,D$1:D67,))/(КОСГУ=D$1),Предмет_договора),)</f>
        <v>0</v>
      </c>
      <c r="E68" s="5">
        <f>IFERROR(LOOKUP(,-1/ISERROR(MATCH(Предмет_договора,E$1:E67,))/(КОСГУ=E$1),Предмет_договора),)</f>
        <v>0</v>
      </c>
      <c r="F68" s="5">
        <f>IFERROR(LOOKUP(,-1/ISERROR(MATCH(Предмет_договора,F$1:F67,))/(КОСГУ=F$1),Предмет_договора),)</f>
        <v>0</v>
      </c>
      <c r="G68" s="5">
        <f>IFERROR(LOOKUP(,-1/ISERROR(MATCH(Предмет_договора,G$1:G67,))/(КОСГУ=G$1),Предмет_договора),)</f>
        <v>0</v>
      </c>
      <c r="H68" s="5">
        <f>IFERROR(LOOKUP(,-1/ISERROR(MATCH(Предмет_договора,H$1:H67,))/(КОСГУ=H$1),Предмет_договора),)</f>
        <v>0</v>
      </c>
      <c r="I68" s="5">
        <f>IFERROR(LOOKUP(,-1/ISERROR(MATCH(Предмет_договора,I$1:I67,))/(КОСГУ=I$1),Предмет_договора),)</f>
        <v>0</v>
      </c>
      <c r="J68" s="5">
        <f>IFERROR(LOOKUP(,-1/ISERROR(MATCH(Предмет_договора,J$1:J67,))/(КОСГУ=J$1),Предмет_договора),)</f>
        <v>0</v>
      </c>
    </row>
    <row r="69" spans="2:10">
      <c r="B69" s="5">
        <f>IFERROR(LOOKUP(,-1/ISERROR(MATCH(Предмет_договора,B$1:B68,))/(КОСГУ=B$1),Предмет_договора),)</f>
        <v>0</v>
      </c>
      <c r="C69" s="5">
        <f>IFERROR(LOOKUP(,-1/ISERROR(MATCH(Предмет_договора,C$1:C68,))/(КОСГУ=C$1),Предмет_договора),)</f>
        <v>0</v>
      </c>
      <c r="D69" s="5">
        <f>IFERROR(LOOKUP(,-1/ISERROR(MATCH(Предмет_договора,D$1:D68,))/(КОСГУ=D$1),Предмет_договора),)</f>
        <v>0</v>
      </c>
      <c r="E69" s="5">
        <f>IFERROR(LOOKUP(,-1/ISERROR(MATCH(Предмет_договора,E$1:E68,))/(КОСГУ=E$1),Предмет_договора),)</f>
        <v>0</v>
      </c>
      <c r="F69" s="5">
        <f>IFERROR(LOOKUP(,-1/ISERROR(MATCH(Предмет_договора,F$1:F68,))/(КОСГУ=F$1),Предмет_договора),)</f>
        <v>0</v>
      </c>
      <c r="G69" s="5">
        <f>IFERROR(LOOKUP(,-1/ISERROR(MATCH(Предмет_договора,G$1:G68,))/(КОСГУ=G$1),Предмет_договора),)</f>
        <v>0</v>
      </c>
      <c r="H69" s="5">
        <f>IFERROR(LOOKUP(,-1/ISERROR(MATCH(Предмет_договора,H$1:H68,))/(КОСГУ=H$1),Предмет_договора),)</f>
        <v>0</v>
      </c>
      <c r="I69" s="5">
        <f>IFERROR(LOOKUP(,-1/ISERROR(MATCH(Предмет_договора,I$1:I68,))/(КОСГУ=I$1),Предмет_договора),)</f>
        <v>0</v>
      </c>
      <c r="J69" s="5">
        <f>IFERROR(LOOKUP(,-1/ISERROR(MATCH(Предмет_договора,J$1:J68,))/(КОСГУ=J$1),Предмет_договора),)</f>
        <v>0</v>
      </c>
    </row>
    <row r="70" spans="2:10">
      <c r="B70" s="5">
        <f>IFERROR(LOOKUP(,-1/ISERROR(MATCH(Предмет_договора,B$1:B69,))/(КОСГУ=B$1),Предмет_договора),)</f>
        <v>0</v>
      </c>
      <c r="C70" s="5">
        <f>IFERROR(LOOKUP(,-1/ISERROR(MATCH(Предмет_договора,C$1:C69,))/(КОСГУ=C$1),Предмет_договора),)</f>
        <v>0</v>
      </c>
      <c r="D70" s="5">
        <f>IFERROR(LOOKUP(,-1/ISERROR(MATCH(Предмет_договора,D$1:D69,))/(КОСГУ=D$1),Предмет_договора),)</f>
        <v>0</v>
      </c>
      <c r="E70" s="5">
        <f>IFERROR(LOOKUP(,-1/ISERROR(MATCH(Предмет_договора,E$1:E69,))/(КОСГУ=E$1),Предмет_договора),)</f>
        <v>0</v>
      </c>
      <c r="F70" s="5">
        <f>IFERROR(LOOKUP(,-1/ISERROR(MATCH(Предмет_договора,F$1:F69,))/(КОСГУ=F$1),Предмет_договора),)</f>
        <v>0</v>
      </c>
      <c r="G70" s="5">
        <f>IFERROR(LOOKUP(,-1/ISERROR(MATCH(Предмет_договора,G$1:G69,))/(КОСГУ=G$1),Предмет_договора),)</f>
        <v>0</v>
      </c>
      <c r="H70" s="5">
        <f>IFERROR(LOOKUP(,-1/ISERROR(MATCH(Предмет_договора,H$1:H69,))/(КОСГУ=H$1),Предмет_договора),)</f>
        <v>0</v>
      </c>
      <c r="I70" s="5">
        <f>IFERROR(LOOKUP(,-1/ISERROR(MATCH(Предмет_договора,I$1:I69,))/(КОСГУ=I$1),Предмет_договора),)</f>
        <v>0</v>
      </c>
      <c r="J70" s="5">
        <f>IFERROR(LOOKUP(,-1/ISERROR(MATCH(Предмет_договора,J$1:J69,))/(КОСГУ=J$1),Предмет_договора),)</f>
        <v>0</v>
      </c>
    </row>
    <row r="71" spans="2:10">
      <c r="B71" s="5">
        <f>IFERROR(LOOKUP(,-1/ISERROR(MATCH(Предмет_договора,B$1:B70,))/(КОСГУ=B$1),Предмет_договора),)</f>
        <v>0</v>
      </c>
      <c r="C71" s="5">
        <f>IFERROR(LOOKUP(,-1/ISERROR(MATCH(Предмет_договора,C$1:C70,))/(КОСГУ=C$1),Предмет_договора),)</f>
        <v>0</v>
      </c>
      <c r="D71" s="5">
        <f>IFERROR(LOOKUP(,-1/ISERROR(MATCH(Предмет_договора,D$1:D70,))/(КОСГУ=D$1),Предмет_договора),)</f>
        <v>0</v>
      </c>
      <c r="E71" s="5">
        <f>IFERROR(LOOKUP(,-1/ISERROR(MATCH(Предмет_договора,E$1:E70,))/(КОСГУ=E$1),Предмет_договора),)</f>
        <v>0</v>
      </c>
      <c r="F71" s="5">
        <f>IFERROR(LOOKUP(,-1/ISERROR(MATCH(Предмет_договора,F$1:F70,))/(КОСГУ=F$1),Предмет_договора),)</f>
        <v>0</v>
      </c>
      <c r="G71" s="5">
        <f>IFERROR(LOOKUP(,-1/ISERROR(MATCH(Предмет_договора,G$1:G70,))/(КОСГУ=G$1),Предмет_договора),)</f>
        <v>0</v>
      </c>
      <c r="H71" s="5">
        <f>IFERROR(LOOKUP(,-1/ISERROR(MATCH(Предмет_договора,H$1:H70,))/(КОСГУ=H$1),Предмет_договора),)</f>
        <v>0</v>
      </c>
      <c r="I71" s="5">
        <f>IFERROR(LOOKUP(,-1/ISERROR(MATCH(Предмет_договора,I$1:I70,))/(КОСГУ=I$1),Предмет_договора),)</f>
        <v>0</v>
      </c>
      <c r="J71" s="5">
        <f>IFERROR(LOOKUP(,-1/ISERROR(MATCH(Предмет_договора,J$1:J70,))/(КОСГУ=J$1),Предмет_договора),)</f>
        <v>0</v>
      </c>
    </row>
    <row r="72" spans="2:10">
      <c r="B72" s="5">
        <f>IFERROR(LOOKUP(,-1/ISERROR(MATCH(Предмет_договора,B$1:B71,))/(КОСГУ=B$1),Предмет_договора),)</f>
        <v>0</v>
      </c>
      <c r="C72" s="5">
        <f>IFERROR(LOOKUP(,-1/ISERROR(MATCH(Предмет_договора,C$1:C71,))/(КОСГУ=C$1),Предмет_договора),)</f>
        <v>0</v>
      </c>
      <c r="D72" s="5">
        <f>IFERROR(LOOKUP(,-1/ISERROR(MATCH(Предмет_договора,D$1:D71,))/(КОСГУ=D$1),Предмет_договора),)</f>
        <v>0</v>
      </c>
      <c r="E72" s="5">
        <f>IFERROR(LOOKUP(,-1/ISERROR(MATCH(Предмет_договора,E$1:E71,))/(КОСГУ=E$1),Предмет_договора),)</f>
        <v>0</v>
      </c>
      <c r="F72" s="5">
        <f>IFERROR(LOOKUP(,-1/ISERROR(MATCH(Предмет_договора,F$1:F71,))/(КОСГУ=F$1),Предмет_договора),)</f>
        <v>0</v>
      </c>
      <c r="G72" s="5">
        <f>IFERROR(LOOKUP(,-1/ISERROR(MATCH(Предмет_договора,G$1:G71,))/(КОСГУ=G$1),Предмет_договора),)</f>
        <v>0</v>
      </c>
      <c r="H72" s="5">
        <f>IFERROR(LOOKUP(,-1/ISERROR(MATCH(Предмет_договора,H$1:H71,))/(КОСГУ=H$1),Предмет_договора),)</f>
        <v>0</v>
      </c>
      <c r="I72" s="5">
        <f>IFERROR(LOOKUP(,-1/ISERROR(MATCH(Предмет_договора,I$1:I71,))/(КОСГУ=I$1),Предмет_договора),)</f>
        <v>0</v>
      </c>
      <c r="J72" s="5">
        <f>IFERROR(LOOKUP(,-1/ISERROR(MATCH(Предмет_договора,J$1:J71,))/(КОСГУ=J$1),Предмет_договора),)</f>
        <v>0</v>
      </c>
    </row>
    <row r="73" spans="2:10">
      <c r="B73" s="5">
        <f>IFERROR(LOOKUP(,-1/ISERROR(MATCH(Предмет_договора,B$1:B72,))/(КОСГУ=B$1),Предмет_договора),)</f>
        <v>0</v>
      </c>
      <c r="C73" s="5">
        <f>IFERROR(LOOKUP(,-1/ISERROR(MATCH(Предмет_договора,C$1:C72,))/(КОСГУ=C$1),Предмет_договора),)</f>
        <v>0</v>
      </c>
      <c r="D73" s="5">
        <f>IFERROR(LOOKUP(,-1/ISERROR(MATCH(Предмет_договора,D$1:D72,))/(КОСГУ=D$1),Предмет_договора),)</f>
        <v>0</v>
      </c>
      <c r="E73" s="5">
        <f>IFERROR(LOOKUP(,-1/ISERROR(MATCH(Предмет_договора,E$1:E72,))/(КОСГУ=E$1),Предмет_договора),)</f>
        <v>0</v>
      </c>
      <c r="F73" s="5">
        <f>IFERROR(LOOKUP(,-1/ISERROR(MATCH(Предмет_договора,F$1:F72,))/(КОСГУ=F$1),Предмет_договора),)</f>
        <v>0</v>
      </c>
      <c r="G73" s="5">
        <f>IFERROR(LOOKUP(,-1/ISERROR(MATCH(Предмет_договора,G$1:G72,))/(КОСГУ=G$1),Предмет_договора),)</f>
        <v>0</v>
      </c>
      <c r="H73" s="5">
        <f>IFERROR(LOOKUP(,-1/ISERROR(MATCH(Предмет_договора,H$1:H72,))/(КОСГУ=H$1),Предмет_договора),)</f>
        <v>0</v>
      </c>
      <c r="I73" s="5">
        <f>IFERROR(LOOKUP(,-1/ISERROR(MATCH(Предмет_договора,I$1:I72,))/(КОСГУ=I$1),Предмет_договора),)</f>
        <v>0</v>
      </c>
      <c r="J73" s="5">
        <f>IFERROR(LOOKUP(,-1/ISERROR(MATCH(Предмет_договора,J$1:J72,))/(КОСГУ=J$1),Предмет_договора),)</f>
        <v>0</v>
      </c>
    </row>
    <row r="74" spans="2:10">
      <c r="B74" s="5">
        <f>IFERROR(LOOKUP(,-1/ISERROR(MATCH(Предмет_договора,B$1:B73,))/(КОСГУ=B$1),Предмет_договора),)</f>
        <v>0</v>
      </c>
      <c r="C74" s="5">
        <f>IFERROR(LOOKUP(,-1/ISERROR(MATCH(Предмет_договора,C$1:C73,))/(КОСГУ=C$1),Предмет_договора),)</f>
        <v>0</v>
      </c>
      <c r="D74" s="5">
        <f>IFERROR(LOOKUP(,-1/ISERROR(MATCH(Предмет_договора,D$1:D73,))/(КОСГУ=D$1),Предмет_договора),)</f>
        <v>0</v>
      </c>
      <c r="E74" s="5">
        <f>IFERROR(LOOKUP(,-1/ISERROR(MATCH(Предмет_договора,E$1:E73,))/(КОСГУ=E$1),Предмет_договора),)</f>
        <v>0</v>
      </c>
      <c r="F74" s="5">
        <f>IFERROR(LOOKUP(,-1/ISERROR(MATCH(Предмет_договора,F$1:F73,))/(КОСГУ=F$1),Предмет_договора),)</f>
        <v>0</v>
      </c>
      <c r="G74" s="5">
        <f>IFERROR(LOOKUP(,-1/ISERROR(MATCH(Предмет_договора,G$1:G73,))/(КОСГУ=G$1),Предмет_договора),)</f>
        <v>0</v>
      </c>
      <c r="H74" s="5">
        <f>IFERROR(LOOKUP(,-1/ISERROR(MATCH(Предмет_договора,H$1:H73,))/(КОСГУ=H$1),Предмет_договора),)</f>
        <v>0</v>
      </c>
      <c r="I74" s="5">
        <f>IFERROR(LOOKUP(,-1/ISERROR(MATCH(Предмет_договора,I$1:I73,))/(КОСГУ=I$1),Предмет_договора),)</f>
        <v>0</v>
      </c>
      <c r="J74" s="5">
        <f>IFERROR(LOOKUP(,-1/ISERROR(MATCH(Предмет_договора,J$1:J73,))/(КОСГУ=J$1),Предмет_договора),)</f>
        <v>0</v>
      </c>
    </row>
    <row r="75" spans="2:10">
      <c r="B75" s="5">
        <f>IFERROR(LOOKUP(,-1/ISERROR(MATCH(Предмет_договора,B$1:B74,))/(КОСГУ=B$1),Предмет_договора),)</f>
        <v>0</v>
      </c>
      <c r="C75" s="5">
        <f>IFERROR(LOOKUP(,-1/ISERROR(MATCH(Предмет_договора,C$1:C74,))/(КОСГУ=C$1),Предмет_договора),)</f>
        <v>0</v>
      </c>
      <c r="D75" s="5">
        <f>IFERROR(LOOKUP(,-1/ISERROR(MATCH(Предмет_договора,D$1:D74,))/(КОСГУ=D$1),Предмет_договора),)</f>
        <v>0</v>
      </c>
      <c r="E75" s="5">
        <f>IFERROR(LOOKUP(,-1/ISERROR(MATCH(Предмет_договора,E$1:E74,))/(КОСГУ=E$1),Предмет_договора),)</f>
        <v>0</v>
      </c>
      <c r="F75" s="5">
        <f>IFERROR(LOOKUP(,-1/ISERROR(MATCH(Предмет_договора,F$1:F74,))/(КОСГУ=F$1),Предмет_договора),)</f>
        <v>0</v>
      </c>
      <c r="G75" s="5">
        <f>IFERROR(LOOKUP(,-1/ISERROR(MATCH(Предмет_договора,G$1:G74,))/(КОСГУ=G$1),Предмет_договора),)</f>
        <v>0</v>
      </c>
      <c r="H75" s="5">
        <f>IFERROR(LOOKUP(,-1/ISERROR(MATCH(Предмет_договора,H$1:H74,))/(КОСГУ=H$1),Предмет_договора),)</f>
        <v>0</v>
      </c>
      <c r="I75" s="5">
        <f>IFERROR(LOOKUP(,-1/ISERROR(MATCH(Предмет_договора,I$1:I74,))/(КОСГУ=I$1),Предмет_договора),)</f>
        <v>0</v>
      </c>
      <c r="J75" s="5">
        <f>IFERROR(LOOKUP(,-1/ISERROR(MATCH(Предмет_договора,J$1:J74,))/(КОСГУ=J$1),Предмет_договора),)</f>
        <v>0</v>
      </c>
    </row>
    <row r="76" spans="2:10">
      <c r="B76" s="5">
        <f>IFERROR(LOOKUP(,-1/ISERROR(MATCH(Предмет_договора,B$1:B75,))/(КОСГУ=B$1),Предмет_договора),)</f>
        <v>0</v>
      </c>
      <c r="C76" s="5">
        <f>IFERROR(LOOKUP(,-1/ISERROR(MATCH(Предмет_договора,C$1:C75,))/(КОСГУ=C$1),Предмет_договора),)</f>
        <v>0</v>
      </c>
      <c r="D76" s="5">
        <f>IFERROR(LOOKUP(,-1/ISERROR(MATCH(Предмет_договора,D$1:D75,))/(КОСГУ=D$1),Предмет_договора),)</f>
        <v>0</v>
      </c>
      <c r="E76" s="5">
        <f>IFERROR(LOOKUP(,-1/ISERROR(MATCH(Предмет_договора,E$1:E75,))/(КОСГУ=E$1),Предмет_договора),)</f>
        <v>0</v>
      </c>
      <c r="F76" s="5">
        <f>IFERROR(LOOKUP(,-1/ISERROR(MATCH(Предмет_договора,F$1:F75,))/(КОСГУ=F$1),Предмет_договора),)</f>
        <v>0</v>
      </c>
      <c r="G76" s="5">
        <f>IFERROR(LOOKUP(,-1/ISERROR(MATCH(Предмет_договора,G$1:G75,))/(КОСГУ=G$1),Предмет_договора),)</f>
        <v>0</v>
      </c>
      <c r="H76" s="5">
        <f>IFERROR(LOOKUP(,-1/ISERROR(MATCH(Предмет_договора,H$1:H75,))/(КОСГУ=H$1),Предмет_договора),)</f>
        <v>0</v>
      </c>
      <c r="I76" s="5">
        <f>IFERROR(LOOKUP(,-1/ISERROR(MATCH(Предмет_договора,I$1:I75,))/(КОСГУ=I$1),Предмет_договора),)</f>
        <v>0</v>
      </c>
      <c r="J76" s="5">
        <f>IFERROR(LOOKUP(,-1/ISERROR(MATCH(Предмет_договора,J$1:J75,))/(КОСГУ=J$1),Предмет_договора),)</f>
        <v>0</v>
      </c>
    </row>
    <row r="77" spans="2:10">
      <c r="B77" s="5">
        <f>IFERROR(LOOKUP(,-1/ISERROR(MATCH(Предмет_договора,B$1:B76,))/(КОСГУ=B$1),Предмет_договора),)</f>
        <v>0</v>
      </c>
      <c r="C77" s="5">
        <f>IFERROR(LOOKUP(,-1/ISERROR(MATCH(Предмет_договора,C$1:C76,))/(КОСГУ=C$1),Предмет_договора),)</f>
        <v>0</v>
      </c>
      <c r="D77" s="5">
        <f>IFERROR(LOOKUP(,-1/ISERROR(MATCH(Предмет_договора,D$1:D76,))/(КОСГУ=D$1),Предмет_договора),)</f>
        <v>0</v>
      </c>
      <c r="E77" s="5">
        <f>IFERROR(LOOKUP(,-1/ISERROR(MATCH(Предмет_договора,E$1:E76,))/(КОСГУ=E$1),Предмет_договора),)</f>
        <v>0</v>
      </c>
      <c r="F77" s="5">
        <f>IFERROR(LOOKUP(,-1/ISERROR(MATCH(Предмет_договора,F$1:F76,))/(КОСГУ=F$1),Предмет_договора),)</f>
        <v>0</v>
      </c>
      <c r="G77" s="5">
        <f>IFERROR(LOOKUP(,-1/ISERROR(MATCH(Предмет_договора,G$1:G76,))/(КОСГУ=G$1),Предмет_договора),)</f>
        <v>0</v>
      </c>
      <c r="H77" s="5">
        <f>IFERROR(LOOKUP(,-1/ISERROR(MATCH(Предмет_договора,H$1:H76,))/(КОСГУ=H$1),Предмет_договора),)</f>
        <v>0</v>
      </c>
      <c r="I77" s="5">
        <f>IFERROR(LOOKUP(,-1/ISERROR(MATCH(Предмет_договора,I$1:I76,))/(КОСГУ=I$1),Предмет_договора),)</f>
        <v>0</v>
      </c>
      <c r="J77" s="5">
        <f>IFERROR(LOOKUP(,-1/ISERROR(MATCH(Предмет_договора,J$1:J76,))/(КОСГУ=J$1),Предмет_договора),)</f>
        <v>0</v>
      </c>
    </row>
    <row r="78" spans="2:10">
      <c r="B78" s="5">
        <f>IFERROR(LOOKUP(,-1/ISERROR(MATCH(Предмет_договора,B$1:B77,))/(КОСГУ=B$1),Предмет_договора),)</f>
        <v>0</v>
      </c>
      <c r="C78" s="5">
        <f>IFERROR(LOOKUP(,-1/ISERROR(MATCH(Предмет_договора,C$1:C77,))/(КОСГУ=C$1),Предмет_договора),)</f>
        <v>0</v>
      </c>
      <c r="D78" s="5">
        <f>IFERROR(LOOKUP(,-1/ISERROR(MATCH(Предмет_договора,D$1:D77,))/(КОСГУ=D$1),Предмет_договора),)</f>
        <v>0</v>
      </c>
      <c r="E78" s="5">
        <f>IFERROR(LOOKUP(,-1/ISERROR(MATCH(Предмет_договора,E$1:E77,))/(КОСГУ=E$1),Предмет_договора),)</f>
        <v>0</v>
      </c>
      <c r="F78" s="5">
        <f>IFERROR(LOOKUP(,-1/ISERROR(MATCH(Предмет_договора,F$1:F77,))/(КОСГУ=F$1),Предмет_договора),)</f>
        <v>0</v>
      </c>
      <c r="G78" s="5">
        <f>IFERROR(LOOKUP(,-1/ISERROR(MATCH(Предмет_договора,G$1:G77,))/(КОСГУ=G$1),Предмет_договора),)</f>
        <v>0</v>
      </c>
      <c r="H78" s="5">
        <f>IFERROR(LOOKUP(,-1/ISERROR(MATCH(Предмет_договора,H$1:H77,))/(КОСГУ=H$1),Предмет_договора),)</f>
        <v>0</v>
      </c>
      <c r="I78" s="5">
        <f>IFERROR(LOOKUP(,-1/ISERROR(MATCH(Предмет_договора,I$1:I77,))/(КОСГУ=I$1),Предмет_договора),)</f>
        <v>0</v>
      </c>
      <c r="J78" s="5">
        <f>IFERROR(LOOKUP(,-1/ISERROR(MATCH(Предмет_договора,J$1:J77,))/(КОСГУ=J$1),Предмет_договора),)</f>
        <v>0</v>
      </c>
    </row>
    <row r="79" spans="2:10">
      <c r="B79" s="5">
        <f>IFERROR(LOOKUP(,-1/ISERROR(MATCH(Предмет_договора,B$1:B78,))/(КОСГУ=B$1),Предмет_договора),)</f>
        <v>0</v>
      </c>
      <c r="C79" s="5">
        <f>IFERROR(LOOKUP(,-1/ISERROR(MATCH(Предмет_договора,C$1:C78,))/(КОСГУ=C$1),Предмет_договора),)</f>
        <v>0</v>
      </c>
      <c r="D79" s="5">
        <f>IFERROR(LOOKUP(,-1/ISERROR(MATCH(Предмет_договора,D$1:D78,))/(КОСГУ=D$1),Предмет_договора),)</f>
        <v>0</v>
      </c>
      <c r="E79" s="5">
        <f>IFERROR(LOOKUP(,-1/ISERROR(MATCH(Предмет_договора,E$1:E78,))/(КОСГУ=E$1),Предмет_договора),)</f>
        <v>0</v>
      </c>
      <c r="F79" s="5">
        <f>IFERROR(LOOKUP(,-1/ISERROR(MATCH(Предмет_договора,F$1:F78,))/(КОСГУ=F$1),Предмет_договора),)</f>
        <v>0</v>
      </c>
      <c r="G79" s="5">
        <f>IFERROR(LOOKUP(,-1/ISERROR(MATCH(Предмет_договора,G$1:G78,))/(КОСГУ=G$1),Предмет_договора),)</f>
        <v>0</v>
      </c>
      <c r="H79" s="5">
        <f>IFERROR(LOOKUP(,-1/ISERROR(MATCH(Предмет_договора,H$1:H78,))/(КОСГУ=H$1),Предмет_договора),)</f>
        <v>0</v>
      </c>
      <c r="I79" s="5">
        <f>IFERROR(LOOKUP(,-1/ISERROR(MATCH(Предмет_договора,I$1:I78,))/(КОСГУ=I$1),Предмет_договора),)</f>
        <v>0</v>
      </c>
      <c r="J79" s="5">
        <f>IFERROR(LOOKUP(,-1/ISERROR(MATCH(Предмет_договора,J$1:J78,))/(КОСГУ=J$1),Предмет_договора),)</f>
        <v>0</v>
      </c>
    </row>
    <row r="80" spans="2:10">
      <c r="B80" s="5">
        <f>IFERROR(LOOKUP(,-1/ISERROR(MATCH(Предмет_договора,B$1:B79,))/(КОСГУ=B$1),Предмет_договора),)</f>
        <v>0</v>
      </c>
      <c r="C80" s="5">
        <f>IFERROR(LOOKUP(,-1/ISERROR(MATCH(Предмет_договора,C$1:C79,))/(КОСГУ=C$1),Предмет_договора),)</f>
        <v>0</v>
      </c>
      <c r="D80" s="5">
        <f>IFERROR(LOOKUP(,-1/ISERROR(MATCH(Предмет_договора,D$1:D79,))/(КОСГУ=D$1),Предмет_договора),)</f>
        <v>0</v>
      </c>
      <c r="E80" s="5">
        <f>IFERROR(LOOKUP(,-1/ISERROR(MATCH(Предмет_договора,E$1:E79,))/(КОСГУ=E$1),Предмет_договора),)</f>
        <v>0</v>
      </c>
      <c r="F80" s="5">
        <f>IFERROR(LOOKUP(,-1/ISERROR(MATCH(Предмет_договора,F$1:F79,))/(КОСГУ=F$1),Предмет_договора),)</f>
        <v>0</v>
      </c>
      <c r="G80" s="5">
        <f>IFERROR(LOOKUP(,-1/ISERROR(MATCH(Предмет_договора,G$1:G79,))/(КОСГУ=G$1),Предмет_договора),)</f>
        <v>0</v>
      </c>
      <c r="H80" s="5">
        <f>IFERROR(LOOKUP(,-1/ISERROR(MATCH(Предмет_договора,H$1:H79,))/(КОСГУ=H$1),Предмет_договора),)</f>
        <v>0</v>
      </c>
      <c r="I80" s="5">
        <f>IFERROR(LOOKUP(,-1/ISERROR(MATCH(Предмет_договора,I$1:I79,))/(КОСГУ=I$1),Предмет_договора),)</f>
        <v>0</v>
      </c>
      <c r="J80" s="5">
        <f>IFERROR(LOOKUP(,-1/ISERROR(MATCH(Предмет_договора,J$1:J79,))/(КОСГУ=J$1),Предмет_договора),)</f>
        <v>0</v>
      </c>
    </row>
    <row r="81" spans="2:10">
      <c r="B81" s="5">
        <f>IFERROR(LOOKUP(,-1/ISERROR(MATCH(Предмет_договора,B$1:B80,))/(КОСГУ=B$1),Предмет_договора),)</f>
        <v>0</v>
      </c>
      <c r="C81" s="5">
        <f>IFERROR(LOOKUP(,-1/ISERROR(MATCH(Предмет_договора,C$1:C80,))/(КОСГУ=C$1),Предмет_договора),)</f>
        <v>0</v>
      </c>
      <c r="D81" s="5">
        <f>IFERROR(LOOKUP(,-1/ISERROR(MATCH(Предмет_договора,D$1:D80,))/(КОСГУ=D$1),Предмет_договора),)</f>
        <v>0</v>
      </c>
      <c r="E81" s="5">
        <f>IFERROR(LOOKUP(,-1/ISERROR(MATCH(Предмет_договора,E$1:E80,))/(КОСГУ=E$1),Предмет_договора),)</f>
        <v>0</v>
      </c>
      <c r="F81" s="5">
        <f>IFERROR(LOOKUP(,-1/ISERROR(MATCH(Предмет_договора,F$1:F80,))/(КОСГУ=F$1),Предмет_договора),)</f>
        <v>0</v>
      </c>
      <c r="G81" s="5">
        <f>IFERROR(LOOKUP(,-1/ISERROR(MATCH(Предмет_договора,G$1:G80,))/(КОСГУ=G$1),Предмет_договора),)</f>
        <v>0</v>
      </c>
      <c r="H81" s="5">
        <f>IFERROR(LOOKUP(,-1/ISERROR(MATCH(Предмет_договора,H$1:H80,))/(КОСГУ=H$1),Предмет_договора),)</f>
        <v>0</v>
      </c>
      <c r="I81" s="5">
        <f>IFERROR(LOOKUP(,-1/ISERROR(MATCH(Предмет_договора,I$1:I80,))/(КОСГУ=I$1),Предмет_договора),)</f>
        <v>0</v>
      </c>
      <c r="J81" s="5">
        <f>IFERROR(LOOKUP(,-1/ISERROR(MATCH(Предмет_договора,J$1:J80,))/(КОСГУ=J$1),Предмет_договора),)</f>
        <v>0</v>
      </c>
    </row>
    <row r="82" spans="2:10">
      <c r="B82" s="5">
        <f>IFERROR(LOOKUP(,-1/ISERROR(MATCH(Предмет_договора,B$1:B81,))/(КОСГУ=B$1),Предмет_договора),)</f>
        <v>0</v>
      </c>
      <c r="C82" s="5">
        <f>IFERROR(LOOKUP(,-1/ISERROR(MATCH(Предмет_договора,C$1:C81,))/(КОСГУ=C$1),Предмет_договора),)</f>
        <v>0</v>
      </c>
      <c r="D82" s="5">
        <f>IFERROR(LOOKUP(,-1/ISERROR(MATCH(Предмет_договора,D$1:D81,))/(КОСГУ=D$1),Предмет_договора),)</f>
        <v>0</v>
      </c>
      <c r="E82" s="5">
        <f>IFERROR(LOOKUP(,-1/ISERROR(MATCH(Предмет_договора,E$1:E81,))/(КОСГУ=E$1),Предмет_договора),)</f>
        <v>0</v>
      </c>
      <c r="F82" s="5">
        <f>IFERROR(LOOKUP(,-1/ISERROR(MATCH(Предмет_договора,F$1:F81,))/(КОСГУ=F$1),Предмет_договора),)</f>
        <v>0</v>
      </c>
      <c r="G82" s="5">
        <f>IFERROR(LOOKUP(,-1/ISERROR(MATCH(Предмет_договора,G$1:G81,))/(КОСГУ=G$1),Предмет_договора),)</f>
        <v>0</v>
      </c>
      <c r="H82" s="5">
        <f>IFERROR(LOOKUP(,-1/ISERROR(MATCH(Предмет_договора,H$1:H81,))/(КОСГУ=H$1),Предмет_договора),)</f>
        <v>0</v>
      </c>
      <c r="I82" s="5">
        <f>IFERROR(LOOKUP(,-1/ISERROR(MATCH(Предмет_договора,I$1:I81,))/(КОСГУ=I$1),Предмет_договора),)</f>
        <v>0</v>
      </c>
      <c r="J82" s="5">
        <f>IFERROR(LOOKUP(,-1/ISERROR(MATCH(Предмет_договора,J$1:J81,))/(КОСГУ=J$1),Предмет_договора),)</f>
        <v>0</v>
      </c>
    </row>
    <row r="83" spans="2:10">
      <c r="B83" s="5">
        <f>IFERROR(LOOKUP(,-1/ISERROR(MATCH(Предмет_договора,B$1:B82,))/(КОСГУ=B$1),Предмет_договора),)</f>
        <v>0</v>
      </c>
      <c r="C83" s="5">
        <f>IFERROR(LOOKUP(,-1/ISERROR(MATCH(Предмет_договора,C$1:C82,))/(КОСГУ=C$1),Предмет_договора),)</f>
        <v>0</v>
      </c>
      <c r="D83" s="5">
        <f>IFERROR(LOOKUP(,-1/ISERROR(MATCH(Предмет_договора,D$1:D82,))/(КОСГУ=D$1),Предмет_договора),)</f>
        <v>0</v>
      </c>
      <c r="E83" s="5">
        <f>IFERROR(LOOKUP(,-1/ISERROR(MATCH(Предмет_договора,E$1:E82,))/(КОСГУ=E$1),Предмет_договора),)</f>
        <v>0</v>
      </c>
      <c r="F83" s="5">
        <f>IFERROR(LOOKUP(,-1/ISERROR(MATCH(Предмет_договора,F$1:F82,))/(КОСГУ=F$1),Предмет_договора),)</f>
        <v>0</v>
      </c>
      <c r="G83" s="5">
        <f>IFERROR(LOOKUP(,-1/ISERROR(MATCH(Предмет_договора,G$1:G82,))/(КОСГУ=G$1),Предмет_договора),)</f>
        <v>0</v>
      </c>
      <c r="H83" s="5">
        <f>IFERROR(LOOKUP(,-1/ISERROR(MATCH(Предмет_договора,H$1:H82,))/(КОСГУ=H$1),Предмет_договора),)</f>
        <v>0</v>
      </c>
      <c r="I83" s="5">
        <f>IFERROR(LOOKUP(,-1/ISERROR(MATCH(Предмет_договора,I$1:I82,))/(КОСГУ=I$1),Предмет_договора),)</f>
        <v>0</v>
      </c>
      <c r="J83" s="5">
        <f>IFERROR(LOOKUP(,-1/ISERROR(MATCH(Предмет_договора,J$1:J82,))/(КОСГУ=J$1),Предмет_договора),)</f>
        <v>0</v>
      </c>
    </row>
    <row r="84" spans="2:10">
      <c r="B84" s="5">
        <f>IFERROR(LOOKUP(,-1/ISERROR(MATCH(Предмет_договора,B$1:B83,))/(КОСГУ=B$1),Предмет_договора),)</f>
        <v>0</v>
      </c>
      <c r="C84" s="5">
        <f>IFERROR(LOOKUP(,-1/ISERROR(MATCH(Предмет_договора,C$1:C83,))/(КОСГУ=C$1),Предмет_договора),)</f>
        <v>0</v>
      </c>
      <c r="D84" s="5">
        <f>IFERROR(LOOKUP(,-1/ISERROR(MATCH(Предмет_договора,D$1:D83,))/(КОСГУ=D$1),Предмет_договора),)</f>
        <v>0</v>
      </c>
      <c r="E84" s="5">
        <f>IFERROR(LOOKUP(,-1/ISERROR(MATCH(Предмет_договора,E$1:E83,))/(КОСГУ=E$1),Предмет_договора),)</f>
        <v>0</v>
      </c>
      <c r="F84" s="5">
        <f>IFERROR(LOOKUP(,-1/ISERROR(MATCH(Предмет_договора,F$1:F83,))/(КОСГУ=F$1),Предмет_договора),)</f>
        <v>0</v>
      </c>
      <c r="G84" s="5">
        <f>IFERROR(LOOKUP(,-1/ISERROR(MATCH(Предмет_договора,G$1:G83,))/(КОСГУ=G$1),Предмет_договора),)</f>
        <v>0</v>
      </c>
      <c r="H84" s="5">
        <f>IFERROR(LOOKUP(,-1/ISERROR(MATCH(Предмет_договора,H$1:H83,))/(КОСГУ=H$1),Предмет_договора),)</f>
        <v>0</v>
      </c>
      <c r="I84" s="5">
        <f>IFERROR(LOOKUP(,-1/ISERROR(MATCH(Предмет_договора,I$1:I83,))/(КОСГУ=I$1),Предмет_договора),)</f>
        <v>0</v>
      </c>
      <c r="J84" s="5">
        <f>IFERROR(LOOKUP(,-1/ISERROR(MATCH(Предмет_договора,J$1:J83,))/(КОСГУ=J$1),Предмет_договора),)</f>
        <v>0</v>
      </c>
    </row>
    <row r="85" spans="2:10">
      <c r="B85" s="5">
        <f>IFERROR(LOOKUP(,-1/ISERROR(MATCH(Предмет_договора,B$1:B84,))/(КОСГУ=B$1),Предмет_договора),)</f>
        <v>0</v>
      </c>
      <c r="C85" s="5">
        <f>IFERROR(LOOKUP(,-1/ISERROR(MATCH(Предмет_договора,C$1:C84,))/(КОСГУ=C$1),Предмет_договора),)</f>
        <v>0</v>
      </c>
      <c r="D85" s="5">
        <f>IFERROR(LOOKUP(,-1/ISERROR(MATCH(Предмет_договора,D$1:D84,))/(КОСГУ=D$1),Предмет_договора),)</f>
        <v>0</v>
      </c>
      <c r="E85" s="5">
        <f>IFERROR(LOOKUP(,-1/ISERROR(MATCH(Предмет_договора,E$1:E84,))/(КОСГУ=E$1),Предмет_договора),)</f>
        <v>0</v>
      </c>
      <c r="F85" s="5">
        <f>IFERROR(LOOKUP(,-1/ISERROR(MATCH(Предмет_договора,F$1:F84,))/(КОСГУ=F$1),Предмет_договора),)</f>
        <v>0</v>
      </c>
      <c r="G85" s="5">
        <f>IFERROR(LOOKUP(,-1/ISERROR(MATCH(Предмет_договора,G$1:G84,))/(КОСГУ=G$1),Предмет_договора),)</f>
        <v>0</v>
      </c>
      <c r="H85" s="5">
        <f>IFERROR(LOOKUP(,-1/ISERROR(MATCH(Предмет_договора,H$1:H84,))/(КОСГУ=H$1),Предмет_договора),)</f>
        <v>0</v>
      </c>
      <c r="I85" s="5">
        <f>IFERROR(LOOKUP(,-1/ISERROR(MATCH(Предмет_договора,I$1:I84,))/(КОСГУ=I$1),Предмет_договора),)</f>
        <v>0</v>
      </c>
      <c r="J85" s="5">
        <f>IFERROR(LOOKUP(,-1/ISERROR(MATCH(Предмет_договора,J$1:J84,))/(КОСГУ=J$1),Предмет_договора),)</f>
        <v>0</v>
      </c>
    </row>
    <row r="86" spans="2:10">
      <c r="B86" s="5">
        <f>IFERROR(LOOKUP(,-1/ISERROR(MATCH(Предмет_договора,B$1:B85,))/(КОСГУ=B$1),Предмет_договора),)</f>
        <v>0</v>
      </c>
      <c r="C86" s="5">
        <f>IFERROR(LOOKUP(,-1/ISERROR(MATCH(Предмет_договора,C$1:C85,))/(КОСГУ=C$1),Предмет_договора),)</f>
        <v>0</v>
      </c>
      <c r="D86" s="5">
        <f>IFERROR(LOOKUP(,-1/ISERROR(MATCH(Предмет_договора,D$1:D85,))/(КОСГУ=D$1),Предмет_договора),)</f>
        <v>0</v>
      </c>
      <c r="E86" s="5">
        <f>IFERROR(LOOKUP(,-1/ISERROR(MATCH(Предмет_договора,E$1:E85,))/(КОСГУ=E$1),Предмет_договора),)</f>
        <v>0</v>
      </c>
      <c r="F86" s="5">
        <f>IFERROR(LOOKUP(,-1/ISERROR(MATCH(Предмет_договора,F$1:F85,))/(КОСГУ=F$1),Предмет_договора),)</f>
        <v>0</v>
      </c>
      <c r="G86" s="5">
        <f>IFERROR(LOOKUP(,-1/ISERROR(MATCH(Предмет_договора,G$1:G85,))/(КОСГУ=G$1),Предмет_договора),)</f>
        <v>0</v>
      </c>
      <c r="H86" s="5">
        <f>IFERROR(LOOKUP(,-1/ISERROR(MATCH(Предмет_договора,H$1:H85,))/(КОСГУ=H$1),Предмет_договора),)</f>
        <v>0</v>
      </c>
      <c r="I86" s="5">
        <f>IFERROR(LOOKUP(,-1/ISERROR(MATCH(Предмет_договора,I$1:I85,))/(КОСГУ=I$1),Предмет_договора),)</f>
        <v>0</v>
      </c>
      <c r="J86" s="5">
        <f>IFERROR(LOOKUP(,-1/ISERROR(MATCH(Предмет_договора,J$1:J85,))/(КОСГУ=J$1),Предмет_договора),)</f>
        <v>0</v>
      </c>
    </row>
    <row r="87" spans="2:10">
      <c r="B87" s="5">
        <f>IFERROR(LOOKUP(,-1/ISERROR(MATCH(Предмет_договора,B$1:B86,))/(КОСГУ=B$1),Предмет_договора),)</f>
        <v>0</v>
      </c>
      <c r="C87" s="5">
        <f>IFERROR(LOOKUP(,-1/ISERROR(MATCH(Предмет_договора,C$1:C86,))/(КОСГУ=C$1),Предмет_договора),)</f>
        <v>0</v>
      </c>
      <c r="D87" s="5">
        <f>IFERROR(LOOKUP(,-1/ISERROR(MATCH(Предмет_договора,D$1:D86,))/(КОСГУ=D$1),Предмет_договора),)</f>
        <v>0</v>
      </c>
      <c r="E87" s="5">
        <f>IFERROR(LOOKUP(,-1/ISERROR(MATCH(Предмет_договора,E$1:E86,))/(КОСГУ=E$1),Предмет_договора),)</f>
        <v>0</v>
      </c>
      <c r="F87" s="5">
        <f>IFERROR(LOOKUP(,-1/ISERROR(MATCH(Предмет_договора,F$1:F86,))/(КОСГУ=F$1),Предмет_договора),)</f>
        <v>0</v>
      </c>
      <c r="G87" s="5">
        <f>IFERROR(LOOKUP(,-1/ISERROR(MATCH(Предмет_договора,G$1:G86,))/(КОСГУ=G$1),Предмет_договора),)</f>
        <v>0</v>
      </c>
      <c r="H87" s="5">
        <f>IFERROR(LOOKUP(,-1/ISERROR(MATCH(Предмет_договора,H$1:H86,))/(КОСГУ=H$1),Предмет_договора),)</f>
        <v>0</v>
      </c>
      <c r="I87" s="5">
        <f>IFERROR(LOOKUP(,-1/ISERROR(MATCH(Предмет_договора,I$1:I86,))/(КОСГУ=I$1),Предмет_договора),)</f>
        <v>0</v>
      </c>
      <c r="J87" s="5">
        <f>IFERROR(LOOKUP(,-1/ISERROR(MATCH(Предмет_договора,J$1:J86,))/(КОСГУ=J$1),Предмет_договора),)</f>
        <v>0</v>
      </c>
    </row>
    <row r="88" spans="2:10">
      <c r="B88" s="5">
        <f>IFERROR(LOOKUP(,-1/ISERROR(MATCH(Предмет_договора,B$1:B87,))/(КОСГУ=B$1),Предмет_договора),)</f>
        <v>0</v>
      </c>
      <c r="C88" s="5">
        <f>IFERROR(LOOKUP(,-1/ISERROR(MATCH(Предмет_договора,C$1:C87,))/(КОСГУ=C$1),Предмет_договора),)</f>
        <v>0</v>
      </c>
      <c r="D88" s="5">
        <f>IFERROR(LOOKUP(,-1/ISERROR(MATCH(Предмет_договора,D$1:D87,))/(КОСГУ=D$1),Предмет_договора),)</f>
        <v>0</v>
      </c>
      <c r="E88" s="5">
        <f>IFERROR(LOOKUP(,-1/ISERROR(MATCH(Предмет_договора,E$1:E87,))/(КОСГУ=E$1),Предмет_договора),)</f>
        <v>0</v>
      </c>
      <c r="F88" s="5">
        <f>IFERROR(LOOKUP(,-1/ISERROR(MATCH(Предмет_договора,F$1:F87,))/(КОСГУ=F$1),Предмет_договора),)</f>
        <v>0</v>
      </c>
      <c r="G88" s="5">
        <f>IFERROR(LOOKUP(,-1/ISERROR(MATCH(Предмет_договора,G$1:G87,))/(КОСГУ=G$1),Предмет_договора),)</f>
        <v>0</v>
      </c>
      <c r="H88" s="5">
        <f>IFERROR(LOOKUP(,-1/ISERROR(MATCH(Предмет_договора,H$1:H87,))/(КОСГУ=H$1),Предмет_договора),)</f>
        <v>0</v>
      </c>
      <c r="I88" s="5">
        <f>IFERROR(LOOKUP(,-1/ISERROR(MATCH(Предмет_договора,I$1:I87,))/(КОСГУ=I$1),Предмет_договора),)</f>
        <v>0</v>
      </c>
      <c r="J88" s="5">
        <f>IFERROR(LOOKUP(,-1/ISERROR(MATCH(Предмет_договора,J$1:J87,))/(КОСГУ=J$1),Предмет_договора),)</f>
        <v>0</v>
      </c>
    </row>
    <row r="89" spans="2:10">
      <c r="B89" s="5">
        <f>IFERROR(LOOKUP(,-1/ISERROR(MATCH(Предмет_договора,B$1:B88,))/(КОСГУ=B$1),Предмет_договора),)</f>
        <v>0</v>
      </c>
      <c r="C89" s="5">
        <f>IFERROR(LOOKUP(,-1/ISERROR(MATCH(Предмет_договора,C$1:C88,))/(КОСГУ=C$1),Предмет_договора),)</f>
        <v>0</v>
      </c>
      <c r="D89" s="5">
        <f>IFERROR(LOOKUP(,-1/ISERROR(MATCH(Предмет_договора,D$1:D88,))/(КОСГУ=D$1),Предмет_договора),)</f>
        <v>0</v>
      </c>
      <c r="E89" s="5">
        <f>IFERROR(LOOKUP(,-1/ISERROR(MATCH(Предмет_договора,E$1:E88,))/(КОСГУ=E$1),Предмет_договора),)</f>
        <v>0</v>
      </c>
      <c r="F89" s="5">
        <f>IFERROR(LOOKUP(,-1/ISERROR(MATCH(Предмет_договора,F$1:F88,))/(КОСГУ=F$1),Предмет_договора),)</f>
        <v>0</v>
      </c>
      <c r="G89" s="5">
        <f>IFERROR(LOOKUP(,-1/ISERROR(MATCH(Предмет_договора,G$1:G88,))/(КОСГУ=G$1),Предмет_договора),)</f>
        <v>0</v>
      </c>
      <c r="H89" s="5">
        <f>IFERROR(LOOKUP(,-1/ISERROR(MATCH(Предмет_договора,H$1:H88,))/(КОСГУ=H$1),Предмет_договора),)</f>
        <v>0</v>
      </c>
      <c r="I89" s="5">
        <f>IFERROR(LOOKUP(,-1/ISERROR(MATCH(Предмет_договора,I$1:I88,))/(КОСГУ=I$1),Предмет_договора),)</f>
        <v>0</v>
      </c>
      <c r="J89" s="5">
        <f>IFERROR(LOOKUP(,-1/ISERROR(MATCH(Предмет_договора,J$1:J88,))/(КОСГУ=J$1),Предмет_договора),)</f>
        <v>0</v>
      </c>
    </row>
    <row r="90" spans="2:10">
      <c r="B90" s="5">
        <f>IFERROR(LOOKUP(,-1/ISERROR(MATCH(Предмет_договора,B$1:B89,))/(КОСГУ=B$1),Предмет_договора),)</f>
        <v>0</v>
      </c>
      <c r="C90" s="5">
        <f>IFERROR(LOOKUP(,-1/ISERROR(MATCH(Предмет_договора,C$1:C89,))/(КОСГУ=C$1),Предмет_договора),)</f>
        <v>0</v>
      </c>
      <c r="D90" s="5">
        <f>IFERROR(LOOKUP(,-1/ISERROR(MATCH(Предмет_договора,D$1:D89,))/(КОСГУ=D$1),Предмет_договора),)</f>
        <v>0</v>
      </c>
      <c r="E90" s="5">
        <f>IFERROR(LOOKUP(,-1/ISERROR(MATCH(Предмет_договора,E$1:E89,))/(КОСГУ=E$1),Предмет_договора),)</f>
        <v>0</v>
      </c>
      <c r="F90" s="5">
        <f>IFERROR(LOOKUP(,-1/ISERROR(MATCH(Предмет_договора,F$1:F89,))/(КОСГУ=F$1),Предмет_договора),)</f>
        <v>0</v>
      </c>
      <c r="G90" s="5">
        <f>IFERROR(LOOKUP(,-1/ISERROR(MATCH(Предмет_договора,G$1:G89,))/(КОСГУ=G$1),Предмет_договора),)</f>
        <v>0</v>
      </c>
      <c r="H90" s="5">
        <f>IFERROR(LOOKUP(,-1/ISERROR(MATCH(Предмет_договора,H$1:H89,))/(КОСГУ=H$1),Предмет_договора),)</f>
        <v>0</v>
      </c>
      <c r="I90" s="5">
        <f>IFERROR(LOOKUP(,-1/ISERROR(MATCH(Предмет_договора,I$1:I89,))/(КОСГУ=I$1),Предмет_договора),)</f>
        <v>0</v>
      </c>
      <c r="J90" s="5">
        <f>IFERROR(LOOKUP(,-1/ISERROR(MATCH(Предмет_договора,J$1:J89,))/(КОСГУ=J$1),Предмет_договора),)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I222"/>
  <sheetViews>
    <sheetView topLeftCell="A91" zoomScale="80" zoomScaleNormal="80" workbookViewId="0">
      <selection activeCell="C115" sqref="C115"/>
    </sheetView>
  </sheetViews>
  <sheetFormatPr defaultRowHeight="15"/>
  <cols>
    <col min="1" max="1" width="14.140625" bestFit="1" customWidth="1"/>
    <col min="2" max="2" width="52.42578125" customWidth="1"/>
    <col min="3" max="3" width="51.42578125" bestFit="1" customWidth="1"/>
    <col min="5" max="5" width="12.5703125" customWidth="1"/>
    <col min="6" max="6" width="57.140625" customWidth="1"/>
    <col min="7" max="7" width="92.140625" bestFit="1" customWidth="1"/>
    <col min="8" max="8" width="36.140625" customWidth="1"/>
    <col min="9" max="9" width="12.5703125" customWidth="1"/>
    <col min="10" max="11" width="12.85546875" customWidth="1"/>
  </cols>
  <sheetData>
    <row r="1" spans="1:9" ht="22.5">
      <c r="A1" s="1" t="s">
        <v>0</v>
      </c>
      <c r="B1" s="1" t="s">
        <v>1</v>
      </c>
      <c r="C1" s="1"/>
      <c r="E1" s="7" t="s">
        <v>32</v>
      </c>
    </row>
    <row r="2" spans="1:9">
      <c r="A2" s="2">
        <v>221</v>
      </c>
      <c r="B2" s="53" t="s">
        <v>3</v>
      </c>
      <c r="C2" s="2"/>
    </row>
    <row r="3" spans="1:9">
      <c r="A3" s="2">
        <v>221</v>
      </c>
      <c r="B3" s="53" t="s">
        <v>93</v>
      </c>
      <c r="C3" s="2"/>
      <c r="E3" s="8">
        <f ca="1">TODAY()</f>
        <v>42228</v>
      </c>
      <c r="F3" t="s">
        <v>73</v>
      </c>
      <c r="G3" t="s">
        <v>160</v>
      </c>
      <c r="I3" t="s">
        <v>53</v>
      </c>
    </row>
    <row r="4" spans="1:9">
      <c r="A4" s="2">
        <v>221</v>
      </c>
      <c r="B4" s="53" t="s">
        <v>56</v>
      </c>
      <c r="C4" s="2"/>
      <c r="F4" t="s">
        <v>33</v>
      </c>
      <c r="G4" t="s">
        <v>161</v>
      </c>
      <c r="I4" t="s">
        <v>54</v>
      </c>
    </row>
    <row r="5" spans="1:9">
      <c r="A5" s="2">
        <v>221</v>
      </c>
      <c r="B5" s="53" t="s">
        <v>2</v>
      </c>
      <c r="C5" s="2"/>
      <c r="F5" t="s">
        <v>76</v>
      </c>
      <c r="G5" t="s">
        <v>162</v>
      </c>
    </row>
    <row r="6" spans="1:9">
      <c r="A6" s="2">
        <v>222</v>
      </c>
      <c r="B6" s="53" t="s">
        <v>194</v>
      </c>
      <c r="C6" s="2"/>
      <c r="F6" t="s">
        <v>34</v>
      </c>
      <c r="G6" t="s">
        <v>163</v>
      </c>
      <c r="I6" t="s">
        <v>138</v>
      </c>
    </row>
    <row r="7" spans="1:9">
      <c r="A7" s="50">
        <v>222</v>
      </c>
      <c r="B7" s="55" t="s">
        <v>195</v>
      </c>
      <c r="C7" s="2"/>
      <c r="F7" t="s">
        <v>35</v>
      </c>
      <c r="G7" t="s">
        <v>164</v>
      </c>
      <c r="I7" t="s">
        <v>139</v>
      </c>
    </row>
    <row r="8" spans="1:9">
      <c r="A8" s="50">
        <v>222</v>
      </c>
      <c r="B8" s="55" t="s">
        <v>4</v>
      </c>
      <c r="C8" s="2"/>
      <c r="F8" t="s">
        <v>79</v>
      </c>
      <c r="G8" t="s">
        <v>75</v>
      </c>
      <c r="I8" t="s">
        <v>140</v>
      </c>
    </row>
    <row r="9" spans="1:9">
      <c r="A9" s="2">
        <v>223</v>
      </c>
      <c r="B9" s="53" t="s">
        <v>11</v>
      </c>
      <c r="C9" s="2"/>
      <c r="F9" t="s">
        <v>81</v>
      </c>
      <c r="G9" t="s">
        <v>43</v>
      </c>
      <c r="I9" t="s">
        <v>193</v>
      </c>
    </row>
    <row r="10" spans="1:9">
      <c r="A10" s="2">
        <v>223</v>
      </c>
      <c r="B10" s="53" t="s">
        <v>197</v>
      </c>
      <c r="C10" s="2"/>
      <c r="F10" t="s">
        <v>80</v>
      </c>
      <c r="G10" t="s">
        <v>159</v>
      </c>
      <c r="I10" s="42">
        <v>0.1</v>
      </c>
    </row>
    <row r="11" spans="1:9">
      <c r="A11" s="50">
        <v>223</v>
      </c>
      <c r="B11" s="55" t="s">
        <v>9</v>
      </c>
      <c r="C11" s="2"/>
      <c r="F11" t="s">
        <v>36</v>
      </c>
      <c r="G11" t="s">
        <v>165</v>
      </c>
      <c r="I11" s="42">
        <v>0.2</v>
      </c>
    </row>
    <row r="12" spans="1:9">
      <c r="A12" s="2">
        <v>223</v>
      </c>
      <c r="B12" s="53" t="s">
        <v>10</v>
      </c>
      <c r="C12" s="2"/>
      <c r="F12" t="s">
        <v>37</v>
      </c>
      <c r="G12" t="s">
        <v>166</v>
      </c>
      <c r="I12" s="42">
        <v>0.3</v>
      </c>
    </row>
    <row r="13" spans="1:9">
      <c r="A13" s="2">
        <v>223</v>
      </c>
      <c r="B13" s="53" t="s">
        <v>199</v>
      </c>
      <c r="C13" s="2"/>
      <c r="F13" t="s">
        <v>38</v>
      </c>
      <c r="G13" t="s">
        <v>42</v>
      </c>
      <c r="I13" s="42">
        <v>0.4</v>
      </c>
    </row>
    <row r="14" spans="1:9">
      <c r="A14" s="2">
        <v>223</v>
      </c>
      <c r="B14" s="53" t="s">
        <v>196</v>
      </c>
      <c r="C14" s="2"/>
      <c r="F14" t="s">
        <v>78</v>
      </c>
      <c r="G14" t="s">
        <v>137</v>
      </c>
      <c r="I14" s="42">
        <v>0.5</v>
      </c>
    </row>
    <row r="15" spans="1:9">
      <c r="A15" s="2">
        <v>223</v>
      </c>
      <c r="B15" s="53" t="s">
        <v>198</v>
      </c>
      <c r="C15" s="2"/>
      <c r="G15" t="s">
        <v>41</v>
      </c>
      <c r="I15" s="42">
        <v>0.6</v>
      </c>
    </row>
    <row r="16" spans="1:9">
      <c r="A16" s="2">
        <v>224</v>
      </c>
      <c r="B16" s="53" t="s">
        <v>200</v>
      </c>
      <c r="C16" s="2"/>
      <c r="G16" t="s">
        <v>167</v>
      </c>
      <c r="I16" s="42">
        <v>0.7</v>
      </c>
    </row>
    <row r="17" spans="1:9">
      <c r="A17" s="2">
        <v>224</v>
      </c>
      <c r="B17" s="53" t="s">
        <v>201</v>
      </c>
      <c r="C17" s="2"/>
      <c r="F17" t="s">
        <v>39</v>
      </c>
      <c r="G17" t="s">
        <v>50</v>
      </c>
      <c r="I17" s="42">
        <v>0.8</v>
      </c>
    </row>
    <row r="18" spans="1:9">
      <c r="A18" s="2">
        <v>225</v>
      </c>
      <c r="B18" s="53" t="s">
        <v>109</v>
      </c>
      <c r="C18" s="2"/>
      <c r="F18" t="s">
        <v>72</v>
      </c>
      <c r="G18" t="s">
        <v>168</v>
      </c>
      <c r="I18" s="42">
        <v>0.9</v>
      </c>
    </row>
    <row r="19" spans="1:9">
      <c r="A19" s="2">
        <v>225</v>
      </c>
      <c r="B19" s="53" t="s">
        <v>108</v>
      </c>
      <c r="C19" s="2"/>
      <c r="F19" t="s">
        <v>74</v>
      </c>
      <c r="G19" t="s">
        <v>169</v>
      </c>
      <c r="I19" s="42">
        <v>1</v>
      </c>
    </row>
    <row r="20" spans="1:9">
      <c r="A20" s="2">
        <v>225</v>
      </c>
      <c r="B20" s="53" t="s">
        <v>14</v>
      </c>
      <c r="C20" s="2"/>
      <c r="G20" t="s">
        <v>170</v>
      </c>
    </row>
    <row r="21" spans="1:9">
      <c r="A21" s="2">
        <v>225</v>
      </c>
      <c r="B21" s="53" t="s">
        <v>107</v>
      </c>
      <c r="C21" s="2"/>
      <c r="G21" t="s">
        <v>171</v>
      </c>
    </row>
    <row r="22" spans="1:9">
      <c r="A22" s="2">
        <v>225</v>
      </c>
      <c r="B22" s="53" t="s">
        <v>15</v>
      </c>
      <c r="C22" s="2"/>
      <c r="G22" t="s">
        <v>47</v>
      </c>
    </row>
    <row r="23" spans="1:9">
      <c r="A23" s="34">
        <v>225</v>
      </c>
      <c r="B23" s="54" t="s">
        <v>106</v>
      </c>
      <c r="C23" s="2"/>
      <c r="G23" t="s">
        <v>172</v>
      </c>
    </row>
    <row r="24" spans="1:9">
      <c r="A24" s="2">
        <v>225</v>
      </c>
      <c r="B24" s="53" t="s">
        <v>105</v>
      </c>
      <c r="C24" s="2"/>
      <c r="G24" t="s">
        <v>173</v>
      </c>
    </row>
    <row r="25" spans="1:9">
      <c r="A25" s="2">
        <v>225</v>
      </c>
      <c r="B25" s="53" t="s">
        <v>104</v>
      </c>
      <c r="C25" s="2"/>
      <c r="G25" t="s">
        <v>174</v>
      </c>
    </row>
    <row r="26" spans="1:9">
      <c r="A26" s="2">
        <v>225</v>
      </c>
      <c r="B26" s="53" t="s">
        <v>103</v>
      </c>
      <c r="C26" s="2"/>
      <c r="G26" t="s">
        <v>175</v>
      </c>
    </row>
    <row r="27" spans="1:9">
      <c r="A27" s="2">
        <v>225</v>
      </c>
      <c r="B27" s="53" t="s">
        <v>102</v>
      </c>
      <c r="C27" s="2"/>
      <c r="G27" t="s">
        <v>176</v>
      </c>
    </row>
    <row r="28" spans="1:9">
      <c r="A28" s="2">
        <v>225</v>
      </c>
      <c r="B28" s="53" t="s">
        <v>101</v>
      </c>
      <c r="C28" s="2"/>
      <c r="G28" t="s">
        <v>177</v>
      </c>
    </row>
    <row r="29" spans="1:9">
      <c r="A29" s="2">
        <v>225</v>
      </c>
      <c r="B29" s="53" t="s">
        <v>100</v>
      </c>
      <c r="C29" s="2"/>
      <c r="G29" t="s">
        <v>178</v>
      </c>
    </row>
    <row r="30" spans="1:9">
      <c r="A30" s="2">
        <v>225</v>
      </c>
      <c r="B30" s="53" t="s">
        <v>99</v>
      </c>
      <c r="C30" s="2"/>
      <c r="G30" t="s">
        <v>179</v>
      </c>
    </row>
    <row r="31" spans="1:9">
      <c r="A31" s="2">
        <v>225</v>
      </c>
      <c r="B31" s="53" t="s">
        <v>98</v>
      </c>
      <c r="C31" s="2"/>
      <c r="G31" t="s">
        <v>180</v>
      </c>
    </row>
    <row r="32" spans="1:9">
      <c r="A32" s="2">
        <v>225</v>
      </c>
      <c r="B32" s="53" t="s">
        <v>97</v>
      </c>
      <c r="C32" s="6"/>
      <c r="G32" t="s">
        <v>181</v>
      </c>
    </row>
    <row r="33" spans="1:7">
      <c r="A33" s="2">
        <v>225</v>
      </c>
      <c r="B33" s="53" t="s">
        <v>110</v>
      </c>
      <c r="C33" s="2"/>
      <c r="G33" t="s">
        <v>182</v>
      </c>
    </row>
    <row r="34" spans="1:7">
      <c r="A34" s="2">
        <v>225</v>
      </c>
      <c r="B34" s="53" t="s">
        <v>96</v>
      </c>
      <c r="C34" s="2"/>
      <c r="G34" t="s">
        <v>158</v>
      </c>
    </row>
    <row r="35" spans="1:7">
      <c r="A35" s="50">
        <v>225</v>
      </c>
      <c r="B35" s="55" t="s">
        <v>205</v>
      </c>
      <c r="C35" s="2"/>
      <c r="G35" t="s">
        <v>183</v>
      </c>
    </row>
    <row r="36" spans="1:7">
      <c r="A36" s="50">
        <v>225</v>
      </c>
      <c r="B36" s="50" t="s">
        <v>143</v>
      </c>
      <c r="C36" s="2"/>
      <c r="G36" t="s">
        <v>77</v>
      </c>
    </row>
    <row r="37" spans="1:7">
      <c r="A37" s="2">
        <v>225</v>
      </c>
      <c r="B37" s="53" t="s">
        <v>95</v>
      </c>
      <c r="C37" s="2"/>
      <c r="G37" t="s">
        <v>184</v>
      </c>
    </row>
    <row r="38" spans="1:7">
      <c r="A38" s="2">
        <v>225</v>
      </c>
      <c r="B38" s="53" t="s">
        <v>13</v>
      </c>
      <c r="C38" s="2"/>
      <c r="G38" t="s">
        <v>185</v>
      </c>
    </row>
    <row r="39" spans="1:7">
      <c r="A39" s="2">
        <v>225</v>
      </c>
      <c r="B39" s="53" t="s">
        <v>12</v>
      </c>
      <c r="C39" s="2"/>
      <c r="G39" t="s">
        <v>186</v>
      </c>
    </row>
    <row r="40" spans="1:7">
      <c r="A40" s="2">
        <v>225</v>
      </c>
      <c r="B40" s="53" t="s">
        <v>94</v>
      </c>
      <c r="C40" s="2"/>
      <c r="G40" t="s">
        <v>155</v>
      </c>
    </row>
    <row r="41" spans="1:7">
      <c r="A41" s="2">
        <v>225</v>
      </c>
      <c r="B41" s="53" t="s">
        <v>204</v>
      </c>
      <c r="C41" s="2"/>
      <c r="G41" t="s">
        <v>187</v>
      </c>
    </row>
    <row r="42" spans="1:7">
      <c r="A42" s="50">
        <v>225</v>
      </c>
      <c r="B42" s="55" t="s">
        <v>202</v>
      </c>
      <c r="C42" s="2"/>
      <c r="G42" t="s">
        <v>188</v>
      </c>
    </row>
    <row r="43" spans="1:7">
      <c r="A43" s="50">
        <v>225</v>
      </c>
      <c r="B43" s="55" t="s">
        <v>203</v>
      </c>
      <c r="C43" s="2"/>
      <c r="G43" t="s">
        <v>189</v>
      </c>
    </row>
    <row r="44" spans="1:7">
      <c r="A44" s="2">
        <v>226</v>
      </c>
      <c r="B44" s="53" t="s">
        <v>122</v>
      </c>
      <c r="C44" s="2"/>
      <c r="G44" t="s">
        <v>51</v>
      </c>
    </row>
    <row r="45" spans="1:7">
      <c r="A45" s="50">
        <v>226</v>
      </c>
      <c r="B45" s="55" t="s">
        <v>121</v>
      </c>
      <c r="C45" s="2"/>
      <c r="G45" t="s">
        <v>190</v>
      </c>
    </row>
    <row r="46" spans="1:7">
      <c r="A46" s="2">
        <v>226</v>
      </c>
      <c r="B46" s="53" t="s">
        <v>120</v>
      </c>
      <c r="C46" s="2"/>
      <c r="G46" t="s">
        <v>191</v>
      </c>
    </row>
    <row r="47" spans="1:7">
      <c r="A47" s="2">
        <v>226</v>
      </c>
      <c r="B47" s="53" t="s">
        <v>22</v>
      </c>
      <c r="C47" s="2"/>
      <c r="G47" t="s">
        <v>49</v>
      </c>
    </row>
    <row r="48" spans="1:7">
      <c r="A48" s="34">
        <v>226</v>
      </c>
      <c r="B48" s="54" t="s">
        <v>21</v>
      </c>
      <c r="C48" s="2"/>
      <c r="G48" t="s">
        <v>48</v>
      </c>
    </row>
    <row r="49" spans="1:7">
      <c r="A49" s="50">
        <v>226</v>
      </c>
      <c r="B49" s="50" t="s">
        <v>144</v>
      </c>
      <c r="C49" s="2"/>
      <c r="G49" t="s">
        <v>192</v>
      </c>
    </row>
    <row r="50" spans="1:7">
      <c r="A50" s="2">
        <v>226</v>
      </c>
      <c r="B50" s="2" t="s">
        <v>145</v>
      </c>
      <c r="C50" s="2"/>
      <c r="G50" t="s">
        <v>45</v>
      </c>
    </row>
    <row r="51" spans="1:7">
      <c r="A51" s="50">
        <v>226</v>
      </c>
      <c r="B51" s="55" t="s">
        <v>20</v>
      </c>
      <c r="C51" s="2"/>
      <c r="G51" t="s">
        <v>44</v>
      </c>
    </row>
    <row r="52" spans="1:7">
      <c r="A52" s="2">
        <v>226</v>
      </c>
      <c r="B52" s="2" t="s">
        <v>146</v>
      </c>
      <c r="C52" s="2"/>
      <c r="G52" t="s">
        <v>46</v>
      </c>
    </row>
    <row r="53" spans="1:7">
      <c r="A53" s="50">
        <v>226</v>
      </c>
      <c r="B53" s="55" t="s">
        <v>123</v>
      </c>
      <c r="C53" s="2"/>
    </row>
    <row r="54" spans="1:7">
      <c r="A54" s="50">
        <v>226</v>
      </c>
      <c r="B54" s="50" t="s">
        <v>156</v>
      </c>
      <c r="C54" s="2"/>
    </row>
    <row r="55" spans="1:7">
      <c r="A55" s="2">
        <v>226</v>
      </c>
      <c r="B55" s="53" t="s">
        <v>119</v>
      </c>
      <c r="C55" s="2"/>
    </row>
    <row r="56" spans="1:7">
      <c r="A56" s="2">
        <v>226</v>
      </c>
      <c r="B56" s="53" t="s">
        <v>91</v>
      </c>
      <c r="C56" s="6"/>
    </row>
    <row r="57" spans="1:7">
      <c r="A57" s="2">
        <v>226</v>
      </c>
      <c r="B57" s="53" t="s">
        <v>118</v>
      </c>
      <c r="C57" s="2"/>
    </row>
    <row r="58" spans="1:7">
      <c r="A58" s="2">
        <v>226</v>
      </c>
      <c r="B58" s="53" t="s">
        <v>19</v>
      </c>
      <c r="C58" s="2"/>
    </row>
    <row r="59" spans="1:7">
      <c r="A59" s="50">
        <v>226</v>
      </c>
      <c r="B59" s="50" t="s">
        <v>142</v>
      </c>
      <c r="C59" s="2"/>
    </row>
    <row r="60" spans="1:7">
      <c r="A60" s="50">
        <v>226</v>
      </c>
      <c r="B60" s="55" t="s">
        <v>207</v>
      </c>
      <c r="C60" s="2"/>
    </row>
    <row r="61" spans="1:7">
      <c r="A61" s="2">
        <v>226</v>
      </c>
      <c r="B61" s="53" t="s">
        <v>206</v>
      </c>
      <c r="C61" s="2"/>
    </row>
    <row r="62" spans="1:7">
      <c r="A62" s="2">
        <v>226</v>
      </c>
      <c r="B62" s="53" t="s">
        <v>117</v>
      </c>
      <c r="C62" s="2"/>
    </row>
    <row r="63" spans="1:7">
      <c r="A63" s="2">
        <v>226</v>
      </c>
      <c r="B63" s="53" t="s">
        <v>116</v>
      </c>
      <c r="C63" s="2"/>
    </row>
    <row r="64" spans="1:7">
      <c r="A64" s="2">
        <v>226</v>
      </c>
      <c r="B64" s="53" t="s">
        <v>95</v>
      </c>
      <c r="C64" s="2"/>
    </row>
    <row r="65" spans="1:3">
      <c r="A65" s="2">
        <v>226</v>
      </c>
      <c r="B65" s="53" t="s">
        <v>18</v>
      </c>
      <c r="C65" s="2"/>
    </row>
    <row r="66" spans="1:3">
      <c r="A66" s="2">
        <v>226</v>
      </c>
      <c r="B66" s="53" t="s">
        <v>209</v>
      </c>
      <c r="C66" s="2"/>
    </row>
    <row r="67" spans="1:3">
      <c r="A67" s="2">
        <v>226</v>
      </c>
      <c r="B67" s="53" t="s">
        <v>115</v>
      </c>
      <c r="C67" s="2"/>
    </row>
    <row r="68" spans="1:3">
      <c r="A68" s="50">
        <v>226</v>
      </c>
      <c r="B68" s="50" t="s">
        <v>147</v>
      </c>
      <c r="C68" s="2"/>
    </row>
    <row r="69" spans="1:3">
      <c r="A69" s="2">
        <v>226</v>
      </c>
      <c r="B69" s="53" t="s">
        <v>114</v>
      </c>
      <c r="C69" s="2"/>
    </row>
    <row r="70" spans="1:3">
      <c r="A70" s="2">
        <v>226</v>
      </c>
      <c r="B70" s="53" t="s">
        <v>17</v>
      </c>
      <c r="C70" s="2"/>
    </row>
    <row r="71" spans="1:3">
      <c r="A71" s="2">
        <v>226</v>
      </c>
      <c r="B71" s="53" t="s">
        <v>5</v>
      </c>
      <c r="C71" s="34"/>
    </row>
    <row r="72" spans="1:3">
      <c r="A72" s="2">
        <v>226</v>
      </c>
      <c r="B72" s="53" t="s">
        <v>113</v>
      </c>
      <c r="C72" s="34"/>
    </row>
    <row r="73" spans="1:3">
      <c r="A73" s="2">
        <v>226</v>
      </c>
      <c r="B73" s="53" t="s">
        <v>16</v>
      </c>
      <c r="C73" s="2"/>
    </row>
    <row r="74" spans="1:3">
      <c r="A74" s="2">
        <v>226</v>
      </c>
      <c r="B74" s="53" t="s">
        <v>112</v>
      </c>
      <c r="C74" s="2"/>
    </row>
    <row r="75" spans="1:3">
      <c r="A75" s="2">
        <v>226</v>
      </c>
      <c r="B75" s="53" t="s">
        <v>208</v>
      </c>
      <c r="C75" s="2"/>
    </row>
    <row r="76" spans="1:3">
      <c r="A76" s="2">
        <v>226</v>
      </c>
      <c r="B76" s="53" t="s">
        <v>111</v>
      </c>
      <c r="C76" s="2"/>
    </row>
    <row r="77" spans="1:3">
      <c r="A77" s="2">
        <v>290</v>
      </c>
      <c r="B77" s="2" t="s">
        <v>6</v>
      </c>
      <c r="C77" s="2"/>
    </row>
    <row r="78" spans="1:3">
      <c r="A78" s="50">
        <v>290</v>
      </c>
      <c r="B78" s="56" t="s">
        <v>23</v>
      </c>
      <c r="C78" s="2"/>
    </row>
    <row r="79" spans="1:3">
      <c r="A79" s="50">
        <v>290</v>
      </c>
      <c r="B79" s="55" t="s">
        <v>148</v>
      </c>
      <c r="C79" s="2"/>
    </row>
    <row r="80" spans="1:3">
      <c r="A80" s="2">
        <v>290</v>
      </c>
      <c r="B80" s="57" t="s">
        <v>149</v>
      </c>
      <c r="C80" s="2"/>
    </row>
    <row r="81" spans="1:3">
      <c r="A81" s="2">
        <v>290</v>
      </c>
      <c r="B81" s="2" t="s">
        <v>157</v>
      </c>
      <c r="C81" s="2"/>
    </row>
    <row r="82" spans="1:3">
      <c r="A82" s="2">
        <v>310</v>
      </c>
      <c r="B82" s="53" t="s">
        <v>129</v>
      </c>
      <c r="C82" s="2"/>
    </row>
    <row r="83" spans="1:3">
      <c r="A83" s="50">
        <v>310</v>
      </c>
      <c r="B83" s="55" t="s">
        <v>128</v>
      </c>
      <c r="C83" s="2"/>
    </row>
    <row r="84" spans="1:3">
      <c r="A84" s="34">
        <v>310</v>
      </c>
      <c r="B84" s="34" t="s">
        <v>130</v>
      </c>
      <c r="C84" s="2"/>
    </row>
    <row r="85" spans="1:3">
      <c r="A85" s="2">
        <v>310</v>
      </c>
      <c r="B85" s="2" t="s">
        <v>150</v>
      </c>
      <c r="C85" s="2"/>
    </row>
    <row r="86" spans="1:3">
      <c r="A86" s="2">
        <v>310</v>
      </c>
      <c r="B86" s="53" t="s">
        <v>210</v>
      </c>
      <c r="C86" s="2"/>
    </row>
    <row r="87" spans="1:3">
      <c r="A87" s="2">
        <v>310</v>
      </c>
      <c r="B87" s="53" t="s">
        <v>127</v>
      </c>
      <c r="C87" s="2"/>
    </row>
    <row r="88" spans="1:3">
      <c r="A88" s="50">
        <v>310</v>
      </c>
      <c r="B88" s="55" t="s">
        <v>24</v>
      </c>
      <c r="C88" s="2"/>
    </row>
    <row r="89" spans="1:3">
      <c r="A89" s="2">
        <v>310</v>
      </c>
      <c r="B89" s="53" t="s">
        <v>126</v>
      </c>
      <c r="C89" s="2"/>
    </row>
    <row r="90" spans="1:3">
      <c r="A90" s="50">
        <v>310</v>
      </c>
      <c r="B90" s="55" t="s">
        <v>125</v>
      </c>
      <c r="C90" s="2"/>
    </row>
    <row r="91" spans="1:3">
      <c r="A91" s="2">
        <v>310</v>
      </c>
      <c r="B91" s="53" t="s">
        <v>124</v>
      </c>
      <c r="C91" s="2"/>
    </row>
    <row r="92" spans="1:3">
      <c r="A92" s="2">
        <v>310</v>
      </c>
      <c r="B92" s="2" t="s">
        <v>151</v>
      </c>
      <c r="C92" s="2"/>
    </row>
    <row r="93" spans="1:3">
      <c r="A93" s="2">
        <v>340</v>
      </c>
      <c r="B93" s="53" t="s">
        <v>28</v>
      </c>
      <c r="C93" s="2"/>
    </row>
    <row r="94" spans="1:3">
      <c r="A94" s="50">
        <v>340</v>
      </c>
      <c r="B94" s="55" t="s">
        <v>135</v>
      </c>
      <c r="C94" s="2"/>
    </row>
    <row r="95" spans="1:3">
      <c r="A95" s="50">
        <v>340</v>
      </c>
      <c r="B95" s="55" t="s">
        <v>134</v>
      </c>
      <c r="C95" s="2"/>
    </row>
    <row r="96" spans="1:3">
      <c r="A96" s="2">
        <v>340</v>
      </c>
      <c r="B96" s="53" t="s">
        <v>212</v>
      </c>
      <c r="C96" s="2"/>
    </row>
    <row r="97" spans="1:3">
      <c r="A97" s="2">
        <v>340</v>
      </c>
      <c r="B97" s="2" t="s">
        <v>214</v>
      </c>
      <c r="C97" s="2"/>
    </row>
    <row r="98" spans="1:3">
      <c r="A98" s="2">
        <v>340</v>
      </c>
      <c r="B98" s="2" t="s">
        <v>152</v>
      </c>
      <c r="C98" s="2"/>
    </row>
    <row r="99" spans="1:3">
      <c r="A99" s="2">
        <v>340</v>
      </c>
      <c r="B99" s="53" t="s">
        <v>211</v>
      </c>
      <c r="C99" s="2"/>
    </row>
    <row r="100" spans="1:3">
      <c r="A100" s="2">
        <v>340</v>
      </c>
      <c r="B100" s="2" t="s">
        <v>153</v>
      </c>
      <c r="C100" s="2"/>
    </row>
    <row r="101" spans="1:3">
      <c r="A101" s="2">
        <v>340</v>
      </c>
      <c r="B101" s="53" t="s">
        <v>133</v>
      </c>
      <c r="C101" s="2"/>
    </row>
    <row r="102" spans="1:3">
      <c r="A102" s="2">
        <v>340</v>
      </c>
      <c r="B102" s="53" t="s">
        <v>136</v>
      </c>
      <c r="C102" s="2"/>
    </row>
    <row r="103" spans="1:3">
      <c r="A103" s="2">
        <v>340</v>
      </c>
      <c r="B103" s="55" t="s">
        <v>29</v>
      </c>
      <c r="C103" s="2"/>
    </row>
    <row r="104" spans="1:3">
      <c r="A104" s="2">
        <v>340</v>
      </c>
      <c r="B104" s="53" t="s">
        <v>27</v>
      </c>
      <c r="C104" s="2"/>
    </row>
    <row r="105" spans="1:3">
      <c r="A105" s="2">
        <v>340</v>
      </c>
      <c r="B105" s="50" t="s">
        <v>213</v>
      </c>
      <c r="C105" s="2"/>
    </row>
    <row r="106" spans="1:3">
      <c r="A106" s="2">
        <v>340</v>
      </c>
      <c r="B106" s="53" t="s">
        <v>26</v>
      </c>
      <c r="C106" s="2"/>
    </row>
    <row r="107" spans="1:3">
      <c r="A107" s="2">
        <v>340</v>
      </c>
      <c r="B107" s="53" t="s">
        <v>132</v>
      </c>
      <c r="C107" s="2"/>
    </row>
    <row r="108" spans="1:3">
      <c r="A108" s="2">
        <v>340</v>
      </c>
      <c r="B108" s="53" t="s">
        <v>131</v>
      </c>
      <c r="C108" s="2"/>
    </row>
    <row r="109" spans="1:3">
      <c r="A109" s="2">
        <v>340</v>
      </c>
      <c r="B109" s="2" t="s">
        <v>215</v>
      </c>
      <c r="C109" s="2"/>
    </row>
    <row r="110" spans="1:3">
      <c r="A110" s="2">
        <v>340</v>
      </c>
      <c r="B110" s="53" t="s">
        <v>25</v>
      </c>
      <c r="C110" s="2"/>
    </row>
    <row r="111" spans="1:3">
      <c r="A111" s="2">
        <v>340</v>
      </c>
      <c r="B111" s="2" t="s">
        <v>216</v>
      </c>
      <c r="C111" s="2"/>
    </row>
    <row r="112" spans="1:3">
      <c r="A112" s="2">
        <v>340</v>
      </c>
      <c r="B112" s="53" t="s">
        <v>7</v>
      </c>
      <c r="C112" s="2"/>
    </row>
    <row r="113" spans="1:3">
      <c r="A113" s="2"/>
      <c r="B113" s="2"/>
      <c r="C113" s="2"/>
    </row>
    <row r="114" spans="1:3">
      <c r="A114" s="6"/>
      <c r="B114" s="2"/>
      <c r="C114" s="6"/>
    </row>
    <row r="115" spans="1:3">
      <c r="A115" s="6"/>
      <c r="B115" s="2"/>
      <c r="C115" s="6"/>
    </row>
    <row r="116" spans="1:3">
      <c r="A116" s="2"/>
      <c r="B116" s="2"/>
      <c r="C116" s="2"/>
    </row>
    <row r="117" spans="1:3">
      <c r="A117" s="2"/>
      <c r="B117" s="2"/>
      <c r="C117" s="2"/>
    </row>
    <row r="118" spans="1:3">
      <c r="A118" s="2"/>
      <c r="B118" s="2"/>
      <c r="C118" s="2"/>
    </row>
    <row r="119" spans="1:3">
      <c r="A119" s="2"/>
      <c r="B119" s="2"/>
      <c r="C119" s="2"/>
    </row>
    <row r="120" spans="1:3">
      <c r="A120" s="2"/>
      <c r="B120" s="2"/>
      <c r="C120" s="2"/>
    </row>
    <row r="121" spans="1:3">
      <c r="A121" s="2"/>
      <c r="B121" s="2"/>
      <c r="C121" s="2"/>
    </row>
    <row r="122" spans="1:3">
      <c r="A122" s="2"/>
      <c r="B122" s="2"/>
      <c r="C122" s="2"/>
    </row>
    <row r="123" spans="1:3">
      <c r="A123" s="2"/>
      <c r="B123" s="2"/>
      <c r="C123" s="2"/>
    </row>
    <row r="124" spans="1:3">
      <c r="A124" s="2"/>
      <c r="B124" s="2"/>
      <c r="C124" s="2"/>
    </row>
    <row r="125" spans="1:3">
      <c r="A125" s="2"/>
      <c r="B125" s="2"/>
      <c r="C125" s="2"/>
    </row>
    <row r="126" spans="1:3">
      <c r="A126" s="2"/>
      <c r="B126" s="2"/>
      <c r="C126" s="2"/>
    </row>
    <row r="127" spans="1:3">
      <c r="A127" s="2"/>
      <c r="B127" s="2"/>
      <c r="C127" s="2"/>
    </row>
    <row r="128" spans="1:3">
      <c r="A128" s="34"/>
      <c r="B128" s="34"/>
      <c r="C128" s="6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6"/>
      <c r="B138" s="2"/>
      <c r="C138" s="6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6"/>
      <c r="B146" s="6"/>
      <c r="C146" s="6"/>
    </row>
    <row r="147" spans="1:3">
      <c r="A147" s="6"/>
      <c r="B147" s="6"/>
      <c r="C147" s="6"/>
    </row>
    <row r="148" spans="1:3">
      <c r="A148" s="6"/>
      <c r="B148" s="6"/>
      <c r="C148" s="6"/>
    </row>
    <row r="149" spans="1:3">
      <c r="A149" s="6"/>
      <c r="B149" s="6"/>
      <c r="C149" s="6"/>
    </row>
    <row r="150" spans="1:3">
      <c r="A150" s="6"/>
      <c r="B150" s="6"/>
      <c r="C150" s="6"/>
    </row>
    <row r="151" spans="1:3">
      <c r="A151" s="34"/>
      <c r="B151" s="34"/>
      <c r="C151" s="6"/>
    </row>
    <row r="152" spans="1:3">
      <c r="A152" s="34"/>
      <c r="B152" s="34"/>
      <c r="C152" s="6"/>
    </row>
    <row r="153" spans="1:3">
      <c r="A153" s="6"/>
      <c r="B153" s="6"/>
      <c r="C153" s="6"/>
    </row>
    <row r="154" spans="1:3">
      <c r="A154" s="6"/>
      <c r="B154" s="6"/>
      <c r="C154" s="6"/>
    </row>
    <row r="155" spans="1:3">
      <c r="A155" s="6"/>
      <c r="B155" s="6"/>
      <c r="C155" s="6"/>
    </row>
    <row r="156" spans="1:3">
      <c r="A156" s="6"/>
      <c r="B156" s="6"/>
      <c r="C156" s="6"/>
    </row>
    <row r="157" spans="1:3">
      <c r="A157" s="6"/>
      <c r="B157" s="6"/>
      <c r="C157" s="6"/>
    </row>
    <row r="158" spans="1:3">
      <c r="A158" s="6"/>
      <c r="B158" s="6"/>
      <c r="C158" s="6"/>
    </row>
    <row r="159" spans="1:3">
      <c r="A159" s="6"/>
      <c r="B159" s="6"/>
      <c r="C159" s="6"/>
    </row>
    <row r="160" spans="1:3">
      <c r="A160" s="6"/>
      <c r="B160" s="6"/>
      <c r="C160" s="6"/>
    </row>
    <row r="161" spans="1:3">
      <c r="A161" s="6"/>
      <c r="B161" s="6"/>
      <c r="C161" s="6"/>
    </row>
    <row r="162" spans="1:3">
      <c r="A162" s="6"/>
      <c r="B162" s="6"/>
      <c r="C162" s="6"/>
    </row>
    <row r="163" spans="1:3">
      <c r="A163" s="6"/>
      <c r="B163" s="6"/>
      <c r="C163" s="6"/>
    </row>
    <row r="164" spans="1:3">
      <c r="A164" s="6"/>
      <c r="B164" s="6"/>
      <c r="C164" s="6"/>
    </row>
    <row r="165" spans="1:3">
      <c r="A165" s="6"/>
      <c r="B165" s="6"/>
      <c r="C165" s="6"/>
    </row>
    <row r="166" spans="1:3">
      <c r="A166" s="6"/>
      <c r="B166" s="6"/>
      <c r="C166" s="6"/>
    </row>
    <row r="167" spans="1:3">
      <c r="A167" s="6"/>
      <c r="B167" s="6"/>
      <c r="C167" s="6"/>
    </row>
    <row r="168" spans="1:3">
      <c r="A168" s="6"/>
      <c r="B168" s="6"/>
      <c r="C168" s="6"/>
    </row>
    <row r="169" spans="1:3">
      <c r="A169" s="6"/>
      <c r="B169" s="6"/>
      <c r="C169" s="6"/>
    </row>
    <row r="170" spans="1:3">
      <c r="A170" s="6"/>
      <c r="B170" s="6"/>
      <c r="C170" s="6"/>
    </row>
    <row r="171" spans="1:3">
      <c r="A171" s="6"/>
      <c r="B171" s="6"/>
      <c r="C171" s="6"/>
    </row>
    <row r="172" spans="1:3">
      <c r="A172" s="6"/>
      <c r="B172" s="6"/>
      <c r="C172" s="6"/>
    </row>
    <row r="173" spans="1:3">
      <c r="A173" s="6"/>
      <c r="B173" s="6"/>
      <c r="C173" s="6"/>
    </row>
    <row r="174" spans="1:3">
      <c r="A174" s="6"/>
      <c r="B174" s="6"/>
      <c r="C174" s="6"/>
    </row>
    <row r="175" spans="1:3">
      <c r="A175" s="6"/>
      <c r="B175" s="6"/>
      <c r="C175" s="6"/>
    </row>
    <row r="176" spans="1:3">
      <c r="A176" s="6"/>
      <c r="B176" s="6"/>
      <c r="C176" s="6"/>
    </row>
    <row r="177" spans="1:3">
      <c r="A177" s="6"/>
      <c r="B177" s="6"/>
      <c r="C177" s="6"/>
    </row>
    <row r="178" spans="1:3">
      <c r="A178" s="6"/>
      <c r="B178" s="6"/>
      <c r="C178" s="6"/>
    </row>
    <row r="179" spans="1:3">
      <c r="A179" s="34"/>
      <c r="B179" s="34"/>
      <c r="C179" s="6"/>
    </row>
    <row r="180" spans="1:3">
      <c r="A180" s="2"/>
      <c r="B180" s="2"/>
      <c r="C180" s="2"/>
    </row>
    <row r="181" spans="1:3">
      <c r="A181" s="6"/>
      <c r="B181" s="6"/>
      <c r="C181" s="6"/>
    </row>
    <row r="182" spans="1:3">
      <c r="A182" s="6"/>
      <c r="B182" s="6"/>
      <c r="C182" s="6"/>
    </row>
    <row r="183" spans="1:3">
      <c r="A183" s="6"/>
      <c r="B183" s="6"/>
      <c r="C183" s="6"/>
    </row>
    <row r="184" spans="1:3">
      <c r="A184" s="6"/>
      <c r="B184" s="6"/>
      <c r="C184" s="6"/>
    </row>
    <row r="185" spans="1:3">
      <c r="A185" s="6"/>
      <c r="B185" s="6"/>
      <c r="C185" s="6"/>
    </row>
    <row r="186" spans="1:3">
      <c r="A186" s="6"/>
      <c r="B186" s="6"/>
      <c r="C186" s="6"/>
    </row>
    <row r="187" spans="1:3">
      <c r="A187" s="34"/>
      <c r="B187" s="34"/>
      <c r="C187" s="6"/>
    </row>
    <row r="188" spans="1:3">
      <c r="A188" s="6"/>
      <c r="B188" s="6"/>
      <c r="C188" s="6"/>
    </row>
    <row r="189" spans="1:3">
      <c r="A189" s="34"/>
      <c r="B189" s="34"/>
      <c r="C189" s="6"/>
    </row>
    <row r="190" spans="1:3">
      <c r="A190" s="6"/>
      <c r="B190" s="6"/>
      <c r="C190" s="6"/>
    </row>
    <row r="191" spans="1:3">
      <c r="A191" s="6"/>
      <c r="B191" s="6"/>
      <c r="C191" s="6"/>
    </row>
    <row r="192" spans="1:3">
      <c r="A192" s="6"/>
      <c r="B192" s="6"/>
      <c r="C192" s="6"/>
    </row>
    <row r="193" spans="1:3">
      <c r="A193" s="6"/>
      <c r="B193" s="6"/>
      <c r="C193" s="6"/>
    </row>
    <row r="194" spans="1:3">
      <c r="A194" s="6"/>
      <c r="B194" s="6"/>
      <c r="C194" s="6"/>
    </row>
    <row r="195" spans="1:3">
      <c r="A195" s="6"/>
      <c r="B195" s="6"/>
      <c r="C195" s="6"/>
    </row>
    <row r="196" spans="1:3">
      <c r="A196" s="6"/>
      <c r="B196" s="6"/>
      <c r="C196" s="6"/>
    </row>
    <row r="197" spans="1:3">
      <c r="A197" s="6"/>
      <c r="B197" s="6"/>
      <c r="C197" s="6"/>
    </row>
    <row r="198" spans="1:3">
      <c r="A198" s="6"/>
      <c r="B198" s="6"/>
      <c r="C198" s="6"/>
    </row>
    <row r="199" spans="1:3">
      <c r="A199" s="6"/>
      <c r="B199" s="6"/>
      <c r="C199" s="6"/>
    </row>
    <row r="200" spans="1:3">
      <c r="A200" s="34"/>
      <c r="B200" s="6"/>
      <c r="C200" s="6"/>
    </row>
    <row r="201" spans="1:3">
      <c r="A201" s="6"/>
      <c r="B201" s="6"/>
      <c r="C201" s="6"/>
    </row>
    <row r="202" spans="1:3">
      <c r="A202" s="6"/>
      <c r="B202" s="6"/>
      <c r="C202" s="6"/>
    </row>
    <row r="203" spans="1:3">
      <c r="A203" s="6"/>
      <c r="B203" s="6"/>
      <c r="C203" s="6"/>
    </row>
    <row r="204" spans="1:3">
      <c r="A204" s="6"/>
      <c r="B204" s="6"/>
      <c r="C204" s="6"/>
    </row>
    <row r="205" spans="1:3">
      <c r="A205" s="6"/>
      <c r="B205" s="6"/>
      <c r="C205" s="6"/>
    </row>
    <row r="206" spans="1:3">
      <c r="A206" s="6"/>
      <c r="B206" s="6"/>
      <c r="C206" s="6"/>
    </row>
    <row r="207" spans="1:3">
      <c r="A207" s="6"/>
      <c r="B207" s="6"/>
      <c r="C207" s="6"/>
    </row>
    <row r="208" spans="1:3">
      <c r="A208" s="6"/>
      <c r="B208" s="6"/>
      <c r="C208" s="6"/>
    </row>
    <row r="209" spans="1:3">
      <c r="A209" s="6"/>
      <c r="B209" s="6"/>
      <c r="C209" s="6"/>
    </row>
    <row r="210" spans="1:3">
      <c r="A210" s="6"/>
      <c r="B210" s="6"/>
      <c r="C210" s="6"/>
    </row>
    <row r="211" spans="1:3">
      <c r="A211" s="33"/>
      <c r="B211" s="33"/>
      <c r="C211" s="33"/>
    </row>
    <row r="212" spans="1:3">
      <c r="A212" s="37"/>
      <c r="B212" s="37"/>
      <c r="C212" s="37"/>
    </row>
    <row r="213" spans="1:3">
      <c r="A213" s="33"/>
      <c r="B213" s="33"/>
      <c r="C213" s="33"/>
    </row>
    <row r="214" spans="1:3">
      <c r="A214" s="33"/>
      <c r="B214" s="33"/>
    </row>
    <row r="215" spans="1:3">
      <c r="A215" s="33"/>
      <c r="B215" s="33"/>
    </row>
    <row r="216" spans="1:3">
      <c r="A216" s="33"/>
      <c r="B216" s="33"/>
    </row>
    <row r="217" spans="1:3">
      <c r="A217" s="33"/>
      <c r="B217" s="33"/>
    </row>
    <row r="218" spans="1:3">
      <c r="A218" s="33"/>
      <c r="B218" s="33"/>
    </row>
    <row r="219" spans="1:3">
      <c r="A219" s="33"/>
      <c r="B219" s="33"/>
    </row>
    <row r="220" spans="1:3">
      <c r="A220" s="33"/>
      <c r="B220" s="33"/>
    </row>
    <row r="221" spans="1:3">
      <c r="A221" s="33"/>
      <c r="B221" s="33"/>
    </row>
    <row r="222" spans="1:3">
      <c r="A222" s="33"/>
      <c r="B222" s="33"/>
    </row>
  </sheetData>
  <autoFilter ref="A1:C214">
    <sortState ref="A2:C211">
      <sortCondition ref="A2:A211"/>
      <sortCondition ref="B2:B211"/>
    </sortState>
  </autoFilter>
  <sortState ref="A2:B112">
    <sortCondition ref="A2:A112"/>
    <sortCondition descending="1" ref="B2:B112"/>
  </sortState>
  <dataConsolidate/>
  <dataValidations count="1">
    <dataValidation showDropDown="1" showErrorMessage="1" prompt="Введите название операции" sqref="A10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BF9"/>
  <sheetViews>
    <sheetView zoomScaleNormal="100" workbookViewId="0">
      <pane xSplit="3" topLeftCell="D1" activePane="topRight" state="frozen"/>
      <selection pane="topRight" activeCell="H15" sqref="H15"/>
    </sheetView>
  </sheetViews>
  <sheetFormatPr defaultRowHeight="15"/>
  <cols>
    <col min="1" max="1" width="11.7109375" customWidth="1"/>
    <col min="2" max="2" width="30.85546875" customWidth="1"/>
    <col min="3" max="3" width="12.7109375" customWidth="1"/>
    <col min="4" max="4" width="11.140625" customWidth="1"/>
    <col min="5" max="5" width="16.42578125" customWidth="1"/>
    <col min="6" max="7" width="10.85546875" customWidth="1"/>
    <col min="8" max="8" width="10.28515625" customWidth="1"/>
    <col min="9" max="9" width="11.140625" customWidth="1"/>
    <col min="10" max="10" width="16.42578125" customWidth="1"/>
    <col min="11" max="12" width="10.85546875" customWidth="1"/>
    <col min="13" max="13" width="10.28515625" customWidth="1"/>
    <col min="14" max="14" width="11.140625" customWidth="1"/>
    <col min="15" max="15" width="16.42578125" customWidth="1"/>
    <col min="16" max="17" width="10.85546875" customWidth="1"/>
    <col min="18" max="18" width="10.28515625" customWidth="1"/>
    <col min="19" max="19" width="11.140625" customWidth="1"/>
    <col min="20" max="20" width="16.42578125" customWidth="1"/>
    <col min="21" max="22" width="10.85546875" customWidth="1"/>
    <col min="23" max="23" width="10.28515625" customWidth="1"/>
    <col min="24" max="24" width="11.140625" customWidth="1"/>
    <col min="25" max="25" width="16.42578125" customWidth="1"/>
    <col min="26" max="27" width="10.85546875" customWidth="1"/>
    <col min="28" max="28" width="10.28515625" customWidth="1"/>
    <col min="29" max="29" width="11.140625" customWidth="1"/>
    <col min="30" max="30" width="16.42578125" customWidth="1"/>
    <col min="31" max="32" width="10.85546875" customWidth="1"/>
    <col min="33" max="33" width="10.28515625" customWidth="1"/>
    <col min="34" max="34" width="11.140625" customWidth="1"/>
    <col min="35" max="35" width="16.42578125" customWidth="1"/>
    <col min="36" max="37" width="10.85546875" customWidth="1"/>
    <col min="38" max="38" width="10.28515625" customWidth="1"/>
    <col min="39" max="39" width="11.140625" customWidth="1"/>
    <col min="40" max="40" width="16.42578125" customWidth="1"/>
    <col min="41" max="42" width="10.85546875" customWidth="1"/>
    <col min="43" max="43" width="10.28515625" customWidth="1"/>
    <col min="44" max="44" width="11.140625" customWidth="1"/>
    <col min="45" max="45" width="16.42578125" customWidth="1"/>
    <col min="46" max="47" width="10.85546875" customWidth="1"/>
    <col min="48" max="48" width="10.28515625" customWidth="1"/>
    <col min="49" max="49" width="11.140625" customWidth="1"/>
    <col min="50" max="50" width="16.42578125" customWidth="1"/>
    <col min="51" max="52" width="10.85546875" customWidth="1"/>
    <col min="53" max="53" width="10.28515625" customWidth="1"/>
    <col min="54" max="54" width="11.140625" customWidth="1"/>
    <col min="55" max="55" width="16.42578125" customWidth="1"/>
    <col min="56" max="57" width="10.85546875" customWidth="1"/>
    <col min="58" max="58" width="10.28515625" customWidth="1"/>
  </cols>
  <sheetData>
    <row r="3" spans="1:58">
      <c r="B3" t="e">
        <f>INDEX(A7:BF7,1,MAX(A7:BF7))</f>
        <v>#REF!</v>
      </c>
    </row>
    <row r="5" spans="1:58" ht="20.25">
      <c r="A5" s="89" t="s">
        <v>245</v>
      </c>
      <c r="B5" s="89"/>
      <c r="C5" s="89"/>
      <c r="D5" s="90" t="str">
        <f>"Этап "&amp;(TRUNC(COLUMN(A1)/5)+1)</f>
        <v>Этап 1</v>
      </c>
      <c r="E5" s="90"/>
      <c r="F5" s="90"/>
      <c r="G5" s="90"/>
      <c r="H5" s="90"/>
      <c r="I5" s="90" t="str">
        <f t="shared" ref="I5" si="0">"Этап "&amp;(TRUNC(COLUMN(E1)/5)+1)</f>
        <v>Этап 2</v>
      </c>
      <c r="J5" s="90"/>
      <c r="K5" s="90"/>
      <c r="L5" s="90"/>
      <c r="M5" s="90"/>
      <c r="N5" s="90" t="str">
        <f t="shared" ref="N5" si="1">"Этап "&amp;(TRUNC(COLUMN(J1)/5)+1)</f>
        <v>Этап 3</v>
      </c>
      <c r="O5" s="90"/>
      <c r="P5" s="90"/>
      <c r="Q5" s="90"/>
      <c r="R5" s="90"/>
      <c r="S5" s="90" t="str">
        <f t="shared" ref="S5" si="2">"Этап "&amp;(TRUNC(COLUMN(O1)/5)+1)</f>
        <v>Этап 4</v>
      </c>
      <c r="T5" s="90"/>
      <c r="U5" s="90"/>
      <c r="V5" s="90"/>
      <c r="W5" s="90"/>
      <c r="X5" s="90" t="str">
        <f t="shared" ref="X5" si="3">"Этап "&amp;(TRUNC(COLUMN(T1)/5)+1)</f>
        <v>Этап 5</v>
      </c>
      <c r="Y5" s="90"/>
      <c r="Z5" s="90"/>
      <c r="AA5" s="90"/>
      <c r="AB5" s="90"/>
      <c r="AC5" s="90" t="str">
        <f t="shared" ref="AC5" si="4">"Этап "&amp;(TRUNC(COLUMN(Y1)/5)+1)</f>
        <v>Этап 6</v>
      </c>
      <c r="AD5" s="90"/>
      <c r="AE5" s="90"/>
      <c r="AF5" s="90"/>
      <c r="AG5" s="90"/>
      <c r="AH5" s="90" t="str">
        <f t="shared" ref="AH5" si="5">"Этап "&amp;(TRUNC(COLUMN(AD1)/5)+1)</f>
        <v>Этап 7</v>
      </c>
      <c r="AI5" s="90"/>
      <c r="AJ5" s="90"/>
      <c r="AK5" s="90"/>
      <c r="AL5" s="90"/>
      <c r="AM5" s="90" t="str">
        <f t="shared" ref="AM5" si="6">"Этап "&amp;(TRUNC(COLUMN(AI1)/5)+1)</f>
        <v>Этап 8</v>
      </c>
      <c r="AN5" s="90"/>
      <c r="AO5" s="90"/>
      <c r="AP5" s="90"/>
      <c r="AQ5" s="90"/>
      <c r="AR5" s="90" t="str">
        <f t="shared" ref="AR5" si="7">"Этап "&amp;(TRUNC(COLUMN(AN1)/5)+1)</f>
        <v>Этап 9</v>
      </c>
      <c r="AS5" s="90"/>
      <c r="AT5" s="90"/>
      <c r="AU5" s="90"/>
      <c r="AV5" s="90"/>
      <c r="AW5" s="90" t="str">
        <f t="shared" ref="AW5" si="8">"Этап "&amp;(TRUNC(COLUMN(AS1)/5)+1)</f>
        <v>Этап 10</v>
      </c>
      <c r="AX5" s="90"/>
      <c r="AY5" s="90"/>
      <c r="AZ5" s="90"/>
      <c r="BA5" s="90"/>
      <c r="BB5" s="90" t="str">
        <f t="shared" ref="BB5" si="9">"Этап "&amp;(TRUNC(COLUMN(AX1)/5)+1)</f>
        <v>Этап 11</v>
      </c>
      <c r="BC5" s="90"/>
      <c r="BD5" s="90"/>
      <c r="BE5" s="90"/>
      <c r="BF5" s="90"/>
    </row>
    <row r="6" spans="1:58" ht="38.25">
      <c r="A6" s="64" t="s">
        <v>55</v>
      </c>
      <c r="B6" s="64" t="s">
        <v>246</v>
      </c>
      <c r="C6" s="64" t="s">
        <v>60</v>
      </c>
      <c r="D6" s="65" t="s">
        <v>217</v>
      </c>
      <c r="E6" s="66" t="s">
        <v>218</v>
      </c>
      <c r="F6" s="64" t="s">
        <v>219</v>
      </c>
      <c r="G6" s="64" t="s">
        <v>220</v>
      </c>
      <c r="H6" s="64" t="s">
        <v>247</v>
      </c>
      <c r="I6" s="91" t="s">
        <v>221</v>
      </c>
      <c r="J6" s="92" t="s">
        <v>222</v>
      </c>
      <c r="K6" s="93" t="s">
        <v>223</v>
      </c>
      <c r="L6" s="93" t="s">
        <v>224</v>
      </c>
      <c r="M6" s="93" t="s">
        <v>255</v>
      </c>
      <c r="N6" s="65" t="s">
        <v>225</v>
      </c>
      <c r="O6" s="66" t="s">
        <v>226</v>
      </c>
      <c r="P6" s="64" t="s">
        <v>227</v>
      </c>
      <c r="Q6" s="64" t="s">
        <v>228</v>
      </c>
      <c r="R6" s="64" t="s">
        <v>263</v>
      </c>
      <c r="S6" s="91" t="s">
        <v>229</v>
      </c>
      <c r="T6" s="92" t="s">
        <v>230</v>
      </c>
      <c r="U6" s="93" t="s">
        <v>231</v>
      </c>
      <c r="V6" s="93" t="s">
        <v>232</v>
      </c>
      <c r="W6" s="93" t="s">
        <v>264</v>
      </c>
      <c r="X6" s="65" t="s">
        <v>233</v>
      </c>
      <c r="Y6" s="66" t="s">
        <v>234</v>
      </c>
      <c r="Z6" s="64" t="s">
        <v>235</v>
      </c>
      <c r="AA6" s="64" t="s">
        <v>236</v>
      </c>
      <c r="AB6" s="64" t="s">
        <v>248</v>
      </c>
      <c r="AC6" s="91" t="s">
        <v>237</v>
      </c>
      <c r="AD6" s="92" t="s">
        <v>238</v>
      </c>
      <c r="AE6" s="93" t="s">
        <v>239</v>
      </c>
      <c r="AF6" s="93" t="s">
        <v>240</v>
      </c>
      <c r="AG6" s="93" t="s">
        <v>265</v>
      </c>
      <c r="AH6" s="65" t="s">
        <v>241</v>
      </c>
      <c r="AI6" s="66" t="s">
        <v>242</v>
      </c>
      <c r="AJ6" s="64" t="s">
        <v>243</v>
      </c>
      <c r="AK6" s="64" t="s">
        <v>244</v>
      </c>
      <c r="AL6" s="64" t="s">
        <v>266</v>
      </c>
      <c r="AM6" s="91" t="s">
        <v>256</v>
      </c>
      <c r="AN6" s="92" t="s">
        <v>249</v>
      </c>
      <c r="AO6" s="93" t="s">
        <v>282</v>
      </c>
      <c r="AP6" s="93" t="s">
        <v>281</v>
      </c>
      <c r="AQ6" s="93" t="s">
        <v>267</v>
      </c>
      <c r="AR6" s="65" t="s">
        <v>257</v>
      </c>
      <c r="AS6" s="66" t="s">
        <v>259</v>
      </c>
      <c r="AT6" s="64" t="s">
        <v>250</v>
      </c>
      <c r="AU6" s="64" t="s">
        <v>283</v>
      </c>
      <c r="AV6" s="64" t="s">
        <v>252</v>
      </c>
      <c r="AW6" s="91" t="s">
        <v>253</v>
      </c>
      <c r="AX6" s="92" t="s">
        <v>260</v>
      </c>
      <c r="AY6" s="93" t="s">
        <v>261</v>
      </c>
      <c r="AZ6" s="93" t="s">
        <v>284</v>
      </c>
      <c r="BA6" s="93" t="s">
        <v>251</v>
      </c>
      <c r="BB6" s="65" t="s">
        <v>258</v>
      </c>
      <c r="BC6" s="66" t="s">
        <v>254</v>
      </c>
      <c r="BD6" s="64" t="s">
        <v>262</v>
      </c>
      <c r="BE6" s="64" t="s">
        <v>285</v>
      </c>
      <c r="BF6" s="64" t="s">
        <v>268</v>
      </c>
    </row>
    <row r="7" spans="1:58" ht="25.5">
      <c r="A7" s="61">
        <f>IF(ISBLANK(Таблица!B7),"",Таблица!B7)</f>
        <v>42019</v>
      </c>
      <c r="B7" s="69" t="str">
        <f>IF(ISBLANK(Таблица!C7),"",Таблица!C7)</f>
        <v>Стирка прямого белья в Санатории-профилактории</v>
      </c>
      <c r="C7" s="70">
        <f>IF(ISBLANK(Таблица!D7),"",Таблица!D7)</f>
        <v>10000</v>
      </c>
      <c r="D7" s="62" t="s">
        <v>154</v>
      </c>
      <c r="E7" s="63" t="s">
        <v>271</v>
      </c>
      <c r="F7" s="61">
        <v>42024</v>
      </c>
      <c r="G7" s="61">
        <v>42025</v>
      </c>
      <c r="H7" s="63" t="s">
        <v>272</v>
      </c>
      <c r="I7" s="62" t="s">
        <v>154</v>
      </c>
      <c r="J7" s="63" t="s">
        <v>273</v>
      </c>
      <c r="K7" s="61">
        <v>42026</v>
      </c>
      <c r="L7" s="61">
        <v>42027</v>
      </c>
      <c r="M7" s="63" t="s">
        <v>274</v>
      </c>
      <c r="N7" s="62" t="s">
        <v>154</v>
      </c>
      <c r="O7" s="63" t="s">
        <v>275</v>
      </c>
      <c r="P7" s="61">
        <v>42027</v>
      </c>
      <c r="Q7" s="61">
        <v>42028</v>
      </c>
      <c r="R7" s="63" t="s">
        <v>274</v>
      </c>
      <c r="S7" s="62" t="s">
        <v>141</v>
      </c>
      <c r="T7" s="63" t="s">
        <v>276</v>
      </c>
      <c r="U7" s="61">
        <v>42029</v>
      </c>
      <c r="V7" s="61">
        <v>42030</v>
      </c>
      <c r="W7" s="63" t="s">
        <v>274</v>
      </c>
      <c r="X7" s="62" t="s">
        <v>141</v>
      </c>
      <c r="Y7" s="63" t="s">
        <v>278</v>
      </c>
      <c r="Z7" s="61">
        <v>42030</v>
      </c>
      <c r="AA7" s="61">
        <v>42031</v>
      </c>
      <c r="AB7" s="63" t="s">
        <v>274</v>
      </c>
      <c r="AC7" s="62" t="s">
        <v>92</v>
      </c>
      <c r="AD7" s="63" t="s">
        <v>279</v>
      </c>
      <c r="AE7" s="61">
        <v>42032</v>
      </c>
      <c r="AF7" s="61">
        <v>42034</v>
      </c>
      <c r="AG7" s="63" t="s">
        <v>280</v>
      </c>
      <c r="AH7" s="62"/>
      <c r="AI7" s="63"/>
      <c r="AJ7" s="61"/>
      <c r="AK7" s="61"/>
      <c r="AL7" s="63"/>
      <c r="AM7" s="62"/>
      <c r="AN7" s="63"/>
      <c r="AO7" s="61"/>
      <c r="AP7" s="61"/>
      <c r="AQ7" s="63"/>
      <c r="AR7" s="62"/>
      <c r="AS7" s="63"/>
      <c r="AT7" s="61"/>
      <c r="AU7" s="61"/>
      <c r="AV7" s="63"/>
      <c r="AW7" s="62"/>
      <c r="AX7" s="63"/>
      <c r="AY7" s="61"/>
      <c r="AZ7" s="61"/>
      <c r="BA7" s="63"/>
      <c r="BB7" s="62"/>
      <c r="BC7" s="63"/>
      <c r="BD7" s="61"/>
      <c r="BE7" s="61"/>
      <c r="BF7" s="63"/>
    </row>
    <row r="8" spans="1:58" ht="63.75">
      <c r="A8" s="60">
        <f>IF(ISBLANK(Таблица!B8),"",Таблица!B8)</f>
        <v>42019</v>
      </c>
      <c r="B8" s="69" t="str">
        <f>IF(ISBLANK(Таблица!C8),"",Таблица!C8)</f>
        <v>Услуги по экспресс-доставке отправлений специальной связи, включая прием, обработку, доставку (вручение) экспресс-отправлений.</v>
      </c>
      <c r="C8" s="70">
        <f>IF(ISBLANK(Таблица!D8),"",Таблица!D8)</f>
        <v>50000</v>
      </c>
      <c r="D8" s="59" t="s">
        <v>154</v>
      </c>
      <c r="E8" s="58" t="s">
        <v>271</v>
      </c>
      <c r="F8" s="60">
        <v>42024</v>
      </c>
      <c r="G8" s="60">
        <v>42025</v>
      </c>
      <c r="H8" s="58" t="s">
        <v>272</v>
      </c>
      <c r="I8" s="62" t="s">
        <v>154</v>
      </c>
      <c r="J8" s="63" t="s">
        <v>273</v>
      </c>
      <c r="K8" s="61">
        <v>42026</v>
      </c>
      <c r="L8" s="61">
        <v>42027</v>
      </c>
      <c r="M8" s="63" t="s">
        <v>274</v>
      </c>
      <c r="N8" s="62" t="s">
        <v>154</v>
      </c>
      <c r="O8" s="63" t="s">
        <v>275</v>
      </c>
      <c r="P8" s="61">
        <v>42027</v>
      </c>
      <c r="Q8" s="61">
        <v>42028</v>
      </c>
      <c r="R8" s="63" t="s">
        <v>274</v>
      </c>
      <c r="S8" s="62" t="s">
        <v>141</v>
      </c>
      <c r="T8" s="63" t="s">
        <v>276</v>
      </c>
      <c r="U8" s="61">
        <v>42029</v>
      </c>
      <c r="V8" s="61">
        <v>42030</v>
      </c>
      <c r="W8" s="63" t="s">
        <v>277</v>
      </c>
      <c r="X8" s="62"/>
      <c r="Y8" s="63"/>
      <c r="Z8" s="61"/>
      <c r="AA8" s="61"/>
      <c r="AB8" s="63"/>
      <c r="AC8" s="62"/>
      <c r="AD8" s="63"/>
      <c r="AE8" s="61"/>
      <c r="AF8" s="61"/>
      <c r="AG8" s="63"/>
      <c r="AH8" s="62"/>
      <c r="AI8" s="63"/>
      <c r="AJ8" s="61"/>
      <c r="AK8" s="61"/>
      <c r="AL8" s="63"/>
      <c r="AM8" s="62"/>
      <c r="AN8" s="63"/>
      <c r="AO8" s="61"/>
      <c r="AP8" s="61"/>
      <c r="AQ8" s="63"/>
      <c r="AR8" s="62"/>
      <c r="AS8" s="63"/>
      <c r="AT8" s="61"/>
      <c r="AU8" s="61"/>
      <c r="AV8" s="63"/>
      <c r="AW8" s="62"/>
      <c r="AX8" s="63"/>
      <c r="AY8" s="61"/>
      <c r="AZ8" s="61"/>
      <c r="BA8" s="63"/>
      <c r="BB8" s="62"/>
      <c r="BC8" s="63"/>
      <c r="BD8" s="61"/>
      <c r="BE8" s="61"/>
      <c r="BF8" s="63"/>
    </row>
    <row r="9" spans="1:58" ht="25.5">
      <c r="A9" s="60">
        <f>IF(ISBLANK(Таблица!B9),"",Таблица!B9)</f>
        <v>42020</v>
      </c>
      <c r="B9" s="69" t="str">
        <f>IF(ISBLANK(Таблица!C9),"",Таблица!C9)</f>
        <v>Товары для обеспечения РГСУ: бумага формата А4</v>
      </c>
      <c r="C9" s="70">
        <f>IF(ISBLANK(Таблица!D9),"",Таблица!D9)</f>
        <v>100000</v>
      </c>
      <c r="D9" s="59" t="s">
        <v>154</v>
      </c>
      <c r="E9" s="58" t="s">
        <v>271</v>
      </c>
      <c r="F9" s="60">
        <v>42024</v>
      </c>
      <c r="G9" s="60"/>
      <c r="H9" s="58"/>
      <c r="I9" s="62"/>
      <c r="J9" s="63"/>
      <c r="K9" s="61"/>
      <c r="L9" s="61"/>
      <c r="M9" s="63"/>
      <c r="N9" s="62"/>
      <c r="O9" s="63"/>
      <c r="P9" s="61"/>
      <c r="Q9" s="61"/>
      <c r="R9" s="63"/>
      <c r="S9" s="62"/>
      <c r="T9" s="63"/>
      <c r="U9" s="61"/>
      <c r="V9" s="61"/>
      <c r="W9" s="63"/>
      <c r="X9" s="62"/>
      <c r="Y9" s="63"/>
      <c r="Z9" s="61"/>
      <c r="AA9" s="61"/>
      <c r="AB9" s="63"/>
      <c r="AC9" s="62"/>
      <c r="AD9" s="63"/>
      <c r="AE9" s="61"/>
      <c r="AF9" s="61"/>
      <c r="AG9" s="63"/>
      <c r="AH9" s="62"/>
      <c r="AI9" s="63"/>
      <c r="AJ9" s="61"/>
      <c r="AK9" s="61"/>
      <c r="AL9" s="63"/>
      <c r="AM9" s="62"/>
      <c r="AN9" s="63"/>
      <c r="AO9" s="61"/>
      <c r="AP9" s="61"/>
      <c r="AQ9" s="63"/>
      <c r="AR9" s="62"/>
      <c r="AS9" s="63"/>
      <c r="AT9" s="61"/>
      <c r="AU9" s="61"/>
      <c r="AV9" s="63"/>
      <c r="AW9" s="62"/>
      <c r="AX9" s="63"/>
      <c r="AY9" s="61"/>
      <c r="AZ9" s="61"/>
      <c r="BA9" s="63"/>
      <c r="BB9" s="62"/>
      <c r="BC9" s="63"/>
      <c r="BD9" s="61"/>
      <c r="BE9" s="61"/>
      <c r="BF9" s="63"/>
    </row>
  </sheetData>
  <mergeCells count="12">
    <mergeCell ref="A5:C5"/>
    <mergeCell ref="D5:H5"/>
    <mergeCell ref="AW5:BA5"/>
    <mergeCell ref="BB5:BF5"/>
    <mergeCell ref="I5:M5"/>
    <mergeCell ref="N5:R5"/>
    <mergeCell ref="S5:W5"/>
    <mergeCell ref="X5:AB5"/>
    <mergeCell ref="AC5:AG5"/>
    <mergeCell ref="AH5:AL5"/>
    <mergeCell ref="AM5:AQ5"/>
    <mergeCell ref="AR5:AV5"/>
  </mergeCells>
  <dataValidations count="4">
    <dataValidation type="list" allowBlank="1" showInputMessage="1" showErrorMessage="1" sqref="D7:D9 BB7:BB9 AW7:AW9 AR7:AR9 AM7:AM9 AH7:AH9 AC7:AC9 X7:X9 S7:S9 N7:N9 I7:I9">
      <formula1>"Заявка,Проект договора,Договор"</formula1>
    </dataValidation>
    <dataValidation type="list" allowBlank="1" showInputMessage="1" showErrorMessage="1" sqref="E7:E9 BC7:BC9 AX7:AX9 AS7:AS9 AN7:AN9 AI7:AI9 AD7:AD9 Y7:Y9 T7:T9 O7:O9 J7:J9">
      <formula1>"Рабочая комиссия,Ходырев,Желтова,Кучина,Правовое Управление,Солдатов,Гальчич,Починок"</formula1>
    </dataValidation>
    <dataValidation allowBlank="1" showInputMessage="1" showErrorMessage="1" promptTitle="Дата" prompt="Введите дату в формате &quot;ДД.ММ.ГГГГ&quot;" sqref="F7:G9 BD7:BE9 AY7:AZ9 AT7:AU9 AO7:AP9 AJ7:AK9 AE7:AF9 Z7:AA9 U7:V9 P7:Q9 K7:L9"/>
    <dataValidation type="list" allowBlank="1" showInputMessage="1" showErrorMessage="1" sqref="H7:H9 BF7:BF9 BA7:BA9 AV7:AV9 AQ7:AQ9 AL7:AL9 AG7:AG9 AB7:AB9 W7:W9 R7:R9 M7:M9">
      <formula1>"согласов.,утвержд.,отклон.,возвращен на доработку,отлож.,на оформлен.,заключен"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Таблица</vt:lpstr>
      <vt:lpstr>Доп</vt:lpstr>
      <vt:lpstr>Дополняемый блок</vt:lpstr>
      <vt:lpstr>История согласования</vt:lpstr>
      <vt:lpstr>источник</vt:lpstr>
      <vt:lpstr>Таблица!Контрагент</vt:lpstr>
      <vt:lpstr>КОСГУ</vt:lpstr>
      <vt:lpstr>Подр</vt:lpstr>
      <vt:lpstr>Предмет_договора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Полина Владимировна</dc:creator>
  <cp:lastModifiedBy>gusejnovmg</cp:lastModifiedBy>
  <cp:lastPrinted>2015-08-05T08:17:49Z</cp:lastPrinted>
  <dcterms:created xsi:type="dcterms:W3CDTF">2006-09-28T05:33:49Z</dcterms:created>
  <dcterms:modified xsi:type="dcterms:W3CDTF">2015-08-12T12:15:51Z</dcterms:modified>
</cp:coreProperties>
</file>