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755" activeTab="1"/>
  </bookViews>
  <sheets>
    <sheet name="Sheet1" sheetId="1" r:id="rId1"/>
    <sheet name="Лист1" sheetId="2" r:id="rId2"/>
  </sheets>
  <calcPr calcId="152511"/>
  <pivotCaches>
    <pivotCache cacheId="8" r:id="rId3"/>
  </pivotCaches>
</workbook>
</file>

<file path=xl/calcChain.xml><?xml version="1.0" encoding="utf-8"?>
<calcChain xmlns="http://schemas.openxmlformats.org/spreadsheetml/2006/main">
  <c r="C3" i="2" l="1" a="1"/>
  <c r="C3" i="2" s="1"/>
  <c r="D3" i="2" s="1"/>
  <c r="C4" i="2" a="1"/>
  <c r="C4" i="2"/>
  <c r="D4" i="2" s="1"/>
  <c r="C5" i="2" a="1"/>
  <c r="C5" i="2" s="1"/>
  <c r="D5" i="2" s="1"/>
  <c r="C6" i="2" a="1"/>
  <c r="C6" i="2" s="1"/>
  <c r="D6" i="2" s="1"/>
  <c r="C7" i="2" a="1"/>
  <c r="C7" i="2" s="1"/>
  <c r="D7" i="2" s="1"/>
  <c r="C8" i="2" a="1"/>
  <c r="C8" i="2"/>
  <c r="D8" i="2" s="1"/>
  <c r="C9" i="2" a="1"/>
  <c r="C9" i="2" s="1"/>
  <c r="D9" i="2" s="1"/>
  <c r="C10" i="2" a="1"/>
  <c r="C10" i="2" s="1"/>
  <c r="D10" i="2" s="1"/>
  <c r="C11" i="2" a="1"/>
  <c r="C11" i="2" s="1"/>
  <c r="D11" i="2" s="1"/>
  <c r="C12" i="2" a="1"/>
  <c r="C12" i="2" s="1"/>
  <c r="D12" i="2" s="1"/>
  <c r="C13" i="2" a="1"/>
  <c r="C13" i="2" s="1"/>
  <c r="D13" i="2" s="1"/>
  <c r="C14" i="2" a="1"/>
  <c r="C14" i="2" s="1"/>
  <c r="D14" i="2" s="1"/>
  <c r="C15" i="2" a="1"/>
  <c r="C15" i="2" s="1"/>
  <c r="D15" i="2" s="1"/>
  <c r="C16" i="2" a="1"/>
  <c r="C16" i="2" s="1"/>
  <c r="D16" i="2" s="1"/>
  <c r="C17" i="2" a="1"/>
  <c r="C17" i="2" s="1"/>
  <c r="D17" i="2" s="1"/>
  <c r="C18" i="2" a="1"/>
  <c r="C18" i="2" s="1"/>
  <c r="D18" i="2" s="1"/>
  <c r="C19" i="2" a="1"/>
  <c r="C19" i="2" s="1"/>
  <c r="D19" i="2" s="1"/>
  <c r="C20" i="2" a="1"/>
  <c r="C20" i="2"/>
  <c r="D20" i="2" s="1"/>
  <c r="C2" i="2" a="1"/>
  <c r="C2" i="2" s="1"/>
  <c r="D2" i="2" s="1"/>
</calcChain>
</file>

<file path=xl/sharedStrings.xml><?xml version="1.0" encoding="utf-8"?>
<sst xmlns="http://schemas.openxmlformats.org/spreadsheetml/2006/main" count="31" uniqueCount="21">
  <si>
    <t>Как есть</t>
  </si>
  <si>
    <t>Желательно</t>
  </si>
  <si>
    <t>2730403,18необх.переосвидет.основания под дорогу</t>
  </si>
  <si>
    <t>151191,039999999нет ИД</t>
  </si>
  <si>
    <t>5536898,66устр.замечания в ЖОР, не соотв. ИД</t>
  </si>
  <si>
    <t>Пояснение</t>
  </si>
  <si>
    <t>необх.переосвидет.основания под дорогу</t>
  </si>
  <si>
    <t>.замечания в ЖОР, не соотв. ИД</t>
  </si>
  <si>
    <t>885984,12оформить согл ЛСР</t>
  </si>
  <si>
    <t>оформить согл ЛСР</t>
  </si>
  <si>
    <t>2075141,38ИД не в полном объеме</t>
  </si>
  <si>
    <t>ИД не в полном объеме</t>
  </si>
  <si>
    <t>Номер</t>
  </si>
  <si>
    <t>Данные</t>
  </si>
  <si>
    <t>Число</t>
  </si>
  <si>
    <t>Названия строк</t>
  </si>
  <si>
    <t>нет ИД</t>
  </si>
  <si>
    <t>устр.замечания в ЖОР, не соотв. ИД</t>
  </si>
  <si>
    <t>Общий итог</t>
  </si>
  <si>
    <t>Названия столбцов</t>
  </si>
  <si>
    <t>Сумма по полю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</si>
</sst>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2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2">
    <dxf>
      <alignment wrapText="1" readingOrder="0"/>
    </dxf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xcel\-NA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40.264565162041" createdVersion="5" refreshedVersion="5" minRefreshableVersion="3" recordCount="19">
  <cacheSource type="worksheet">
    <worksheetSource ref="A1:D20" sheet="Лист1" r:id="rId2"/>
  </cacheSource>
  <cacheFields count="4">
    <cacheField name="Номер" numFmtId="0">
      <sharedItems containsSemiMixedTypes="0" containsString="0" containsNumber="1" containsInteger="1" minValue="8" maxValue="733" count="7">
        <n v="733"/>
        <n v="732"/>
        <n v="731"/>
        <n v="65"/>
        <n v="8"/>
        <n v="9"/>
        <n v="47"/>
      </sharedItems>
    </cacheField>
    <cacheField name="Данные" numFmtId="0">
      <sharedItems containsBlank="1" containsMixedTypes="1" containsNumber="1" containsInteger="1" minValue="0" maxValue="0"/>
    </cacheField>
    <cacheField name="Число" numFmtId="0">
      <sharedItems containsMixedTypes="1" containsNumber="1" minValue="0" maxValue="5536898.6600000001"/>
    </cacheField>
    <cacheField name="Пояснение" numFmtId="0">
      <sharedItems count="7">
        <s v="необх.переосвидет.основания под дорогу"/>
        <s v=""/>
        <s v="нет ИД"/>
        <s v="устр.замечания в ЖОР, не соотв. ИД"/>
        <s v="оформить согл ЛСР"/>
        <s v="ИД не в полном объеме"/>
        <e v="#VALUE!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s v="2730403,18необх.переосвидет.основания под дорогу"/>
    <n v="2730403.18"/>
    <x v="0"/>
  </r>
  <r>
    <x v="0"/>
    <n v="0"/>
    <n v="0"/>
    <x v="1"/>
  </r>
  <r>
    <x v="0"/>
    <n v="0"/>
    <n v="0"/>
    <x v="1"/>
  </r>
  <r>
    <x v="0"/>
    <n v="0"/>
    <n v="0"/>
    <x v="1"/>
  </r>
  <r>
    <x v="1"/>
    <n v="0"/>
    <n v="0"/>
    <x v="1"/>
  </r>
  <r>
    <x v="1"/>
    <n v="0"/>
    <n v="0"/>
    <x v="1"/>
  </r>
  <r>
    <x v="1"/>
    <n v="0"/>
    <n v="0"/>
    <x v="1"/>
  </r>
  <r>
    <x v="1"/>
    <s v="151191,039999999нет ИД"/>
    <n v="151191.03999999899"/>
    <x v="2"/>
  </r>
  <r>
    <x v="1"/>
    <s v="5536898,66устр.замечания в ЖОР, не соотв. ИД"/>
    <n v="5536898.6600000001"/>
    <x v="3"/>
  </r>
  <r>
    <x v="2"/>
    <n v="0"/>
    <n v="0"/>
    <x v="1"/>
  </r>
  <r>
    <x v="2"/>
    <n v="0"/>
    <n v="0"/>
    <x v="1"/>
  </r>
  <r>
    <x v="3"/>
    <n v="0"/>
    <n v="0"/>
    <x v="1"/>
  </r>
  <r>
    <x v="4"/>
    <s v="885984,12оформить согл ЛСР"/>
    <n v="885984.12"/>
    <x v="4"/>
  </r>
  <r>
    <x v="4"/>
    <n v="0"/>
    <n v="0"/>
    <x v="1"/>
  </r>
  <r>
    <x v="5"/>
    <n v="0"/>
    <n v="0"/>
    <x v="1"/>
  </r>
  <r>
    <x v="6"/>
    <s v="2075141,38ИД не в полном объеме"/>
    <n v="2075141.38"/>
    <x v="5"/>
  </r>
  <r>
    <x v="6"/>
    <n v="0"/>
    <n v="0"/>
    <x v="1"/>
  </r>
  <r>
    <x v="6"/>
    <n v="0"/>
    <n v="0"/>
    <x v="1"/>
  </r>
  <r>
    <x v="6"/>
    <m/>
    <e v="#VALUE!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3:K10" firstHeaderRow="1" firstDataRow="2" firstDataCol="1"/>
  <pivotFields count="4">
    <pivotField axis="axisCol" showAll="0">
      <items count="8">
        <item x="4"/>
        <item x="5"/>
        <item x="6"/>
        <item x="3"/>
        <item x="2"/>
        <item x="1"/>
        <item x="0"/>
        <item t="default"/>
      </items>
    </pivotField>
    <pivotField showAll="0"/>
    <pivotField dataField="1" showAll="0"/>
    <pivotField axis="axisRow" showAll="0">
      <items count="8">
        <item h="1" x="1"/>
        <item x="5"/>
        <item x="0"/>
        <item x="2"/>
        <item x="4"/>
        <item x="3"/>
        <item h="1" x="6"/>
        <item t="default"/>
      </items>
    </pivotField>
  </pivotFields>
  <rowFields count="1">
    <field x="3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2"/>
    </i>
    <i>
      <x v="5"/>
    </i>
    <i>
      <x v="6"/>
    </i>
    <i t="grand">
      <x/>
    </i>
  </colItems>
  <dataFields count="1">
    <dataField name="Сумма по полю Число" fld="2" baseField="3" baseItem="0"/>
  </dataFields>
  <formats count="2"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Row="1" outline="0" fieldPosition="0"/>
    </format>
  </formats>
  <pivotTableStyleInfo name="PivotStyleLight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V25"/>
  <sheetViews>
    <sheetView zoomScale="70" zoomScaleNormal="70" workbookViewId="0">
      <selection activeCell="A2" sqref="A2:T2"/>
    </sheetView>
  </sheetViews>
  <sheetFormatPr defaultColWidth="9.140625" defaultRowHeight="15" x14ac:dyDescent="0.25"/>
  <cols>
    <col min="1" max="1" width="21.28515625" style="1" customWidth="1"/>
    <col min="2" max="2" width="30.7109375" style="2" customWidth="1"/>
    <col min="3" max="3" width="10.140625" style="5" customWidth="1"/>
    <col min="4" max="4" width="9.7109375" style="2" customWidth="1"/>
    <col min="5" max="5" width="11.5703125" style="2" customWidth="1"/>
    <col min="6" max="7" width="12.42578125" style="2" customWidth="1"/>
    <col min="8" max="8" width="11.5703125" style="2" customWidth="1"/>
    <col min="9" max="9" width="18.28515625" style="1" customWidth="1"/>
    <col min="10" max="10" width="30" style="2" customWidth="1"/>
    <col min="11" max="13" width="9.140625" style="2"/>
    <col min="14" max="14" width="17.5703125" style="2" customWidth="1"/>
    <col min="15" max="16" width="9.140625" style="2"/>
    <col min="17" max="17" width="16.42578125" style="2" customWidth="1"/>
    <col min="18" max="16384" width="9.140625" style="2"/>
  </cols>
  <sheetData>
    <row r="2" spans="1:22" s="1" customFormat="1" ht="28.5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ht="40.5" customHeight="1" x14ac:dyDescent="0.25">
      <c r="A3" s="9"/>
      <c r="B3" s="10">
        <v>733</v>
      </c>
      <c r="C3" s="8">
        <v>733</v>
      </c>
      <c r="D3" s="6">
        <v>733</v>
      </c>
      <c r="E3" s="7">
        <v>733</v>
      </c>
      <c r="F3" s="7">
        <v>732</v>
      </c>
      <c r="G3" s="7">
        <v>732</v>
      </c>
      <c r="H3" s="7">
        <v>732</v>
      </c>
      <c r="I3" s="3">
        <v>732</v>
      </c>
      <c r="J3" s="4">
        <v>732</v>
      </c>
      <c r="K3" s="4">
        <v>731</v>
      </c>
      <c r="L3" s="4">
        <v>731</v>
      </c>
      <c r="M3" s="4">
        <v>65</v>
      </c>
      <c r="N3" s="4">
        <v>8</v>
      </c>
      <c r="O3" s="4">
        <v>8</v>
      </c>
      <c r="P3" s="4">
        <v>9</v>
      </c>
      <c r="Q3" s="4">
        <v>47</v>
      </c>
      <c r="R3" s="4">
        <v>47</v>
      </c>
      <c r="S3" s="4">
        <v>47</v>
      </c>
      <c r="T3" s="4">
        <v>47</v>
      </c>
    </row>
    <row r="4" spans="1:22" s="5" customFormat="1" ht="37.5" customHeight="1" x14ac:dyDescent="0.25">
      <c r="A4" s="12"/>
      <c r="B4" s="8" t="s">
        <v>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13" t="s">
        <v>3</v>
      </c>
      <c r="J4" s="14" t="s">
        <v>4</v>
      </c>
      <c r="K4" s="14">
        <v>0</v>
      </c>
      <c r="L4" s="14">
        <v>0</v>
      </c>
      <c r="M4" s="14">
        <v>0</v>
      </c>
      <c r="N4" s="14" t="s">
        <v>8</v>
      </c>
      <c r="O4" s="14">
        <v>0</v>
      </c>
      <c r="P4" s="14">
        <v>0</v>
      </c>
      <c r="Q4" s="14" t="s">
        <v>10</v>
      </c>
      <c r="R4" s="14">
        <v>0</v>
      </c>
      <c r="S4" s="14">
        <v>0</v>
      </c>
      <c r="T4" s="14"/>
    </row>
    <row r="5" spans="1:22" x14ac:dyDescent="0.25">
      <c r="C5" s="2"/>
      <c r="I5" s="2"/>
    </row>
    <row r="13" spans="1:22" ht="28.5" x14ac:dyDescent="0.25">
      <c r="A13" s="25" t="s">
        <v>1</v>
      </c>
      <c r="B13" s="26"/>
      <c r="C13" s="26"/>
      <c r="D13" s="26"/>
      <c r="E13" s="26"/>
      <c r="F13" s="15"/>
      <c r="G13" s="15"/>
      <c r="H13" s="15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40.5" customHeight="1" x14ac:dyDescent="0.25">
      <c r="A14" s="9" t="s">
        <v>5</v>
      </c>
      <c r="B14" s="10">
        <v>733</v>
      </c>
      <c r="C14" s="8">
        <v>732</v>
      </c>
      <c r="D14" s="6">
        <v>8</v>
      </c>
      <c r="E14" s="7">
        <v>47</v>
      </c>
      <c r="F14" s="17"/>
      <c r="G14" s="17"/>
      <c r="H14" s="17"/>
      <c r="I14" s="18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5" customFormat="1" ht="30" x14ac:dyDescent="0.25">
      <c r="A15" s="21" t="s">
        <v>6</v>
      </c>
      <c r="B15" s="14">
        <v>2730403.18</v>
      </c>
      <c r="C15" s="14"/>
      <c r="D15" s="14"/>
      <c r="E15" s="14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s="5" customFormat="1" ht="30" x14ac:dyDescent="0.25">
      <c r="A16" s="21" t="s">
        <v>11</v>
      </c>
      <c r="B16" s="14"/>
      <c r="C16" s="14">
        <v>151191.03</v>
      </c>
      <c r="D16" s="14"/>
      <c r="E16" s="14">
        <v>2075141.38</v>
      </c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s="5" customFormat="1" ht="15" customHeight="1" x14ac:dyDescent="0.25">
      <c r="A17" s="21" t="s">
        <v>7</v>
      </c>
      <c r="B17" s="14"/>
      <c r="C17" s="14">
        <v>5536898.6600000001</v>
      </c>
      <c r="D17" s="14"/>
      <c r="E17" s="14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5" customFormat="1" x14ac:dyDescent="0.25">
      <c r="A18" s="21" t="s">
        <v>9</v>
      </c>
      <c r="B18" s="14"/>
      <c r="C18" s="14"/>
      <c r="D18" s="14">
        <v>885984.12</v>
      </c>
      <c r="E18" s="14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s="5" customFormat="1" x14ac:dyDescent="0.25">
      <c r="A19" s="11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s="5" customFormat="1" x14ac:dyDescent="0.25">
      <c r="A20" s="11"/>
      <c r="I20" s="11"/>
    </row>
    <row r="21" spans="1:22" s="5" customFormat="1" x14ac:dyDescent="0.25">
      <c r="A21" s="11"/>
      <c r="I21" s="11"/>
    </row>
    <row r="22" spans="1:22" s="5" customFormat="1" x14ac:dyDescent="0.25">
      <c r="A22" s="11"/>
      <c r="I22" s="11"/>
    </row>
    <row r="23" spans="1:22" s="5" customFormat="1" x14ac:dyDescent="0.25">
      <c r="A23" s="11"/>
      <c r="I23" s="11"/>
    </row>
    <row r="24" spans="1:22" s="5" customFormat="1" x14ac:dyDescent="0.25">
      <c r="A24" s="11"/>
      <c r="I24" s="11"/>
    </row>
    <row r="25" spans="1:22" s="5" customFormat="1" x14ac:dyDescent="0.25">
      <c r="A25" s="11"/>
      <c r="I25" s="11"/>
    </row>
  </sheetData>
  <mergeCells count="2">
    <mergeCell ref="A2:T2"/>
    <mergeCell ref="A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4" sqref="F4"/>
    </sheetView>
  </sheetViews>
  <sheetFormatPr defaultRowHeight="15" x14ac:dyDescent="0.25"/>
  <cols>
    <col min="2" max="2" width="32.42578125" customWidth="1"/>
    <col min="3" max="3" width="16.5703125" customWidth="1"/>
    <col min="4" max="4" width="24.7109375" style="27" customWidth="1"/>
    <col min="6" max="6" width="22.42578125" style="27" customWidth="1"/>
    <col min="7" max="7" width="20.85546875" customWidth="1"/>
    <col min="8" max="10" width="11" customWidth="1"/>
    <col min="11" max="11" width="12" customWidth="1"/>
    <col min="12" max="13" width="11" customWidth="1"/>
    <col min="14" max="14" width="12" bestFit="1" customWidth="1"/>
  </cols>
  <sheetData>
    <row r="1" spans="1:11" x14ac:dyDescent="0.25">
      <c r="A1" s="9" t="s">
        <v>12</v>
      </c>
      <c r="B1" s="12" t="s">
        <v>13</v>
      </c>
      <c r="C1" s="28" t="s">
        <v>14</v>
      </c>
      <c r="D1" s="29" t="s">
        <v>5</v>
      </c>
    </row>
    <row r="2" spans="1:11" ht="30" x14ac:dyDescent="0.25">
      <c r="A2" s="10">
        <v>733</v>
      </c>
      <c r="B2" s="8" t="s">
        <v>2</v>
      </c>
      <c r="C2" s="28">
        <f t="array" ref="C2">--LEFT(B2,MAX(IF(ISNUMBER(--(LEFT(B2,ROW($1:$255)))),ROW($1:$255))))</f>
        <v>2730403.18</v>
      </c>
      <c r="D2" s="29" t="str">
        <f>SUBSTITUTE(B2,C2,"")</f>
        <v>необх.переосвидет.основания под дорогу</v>
      </c>
    </row>
    <row r="3" spans="1:11" x14ac:dyDescent="0.25">
      <c r="A3" s="8">
        <v>733</v>
      </c>
      <c r="B3" s="8">
        <v>0</v>
      </c>
      <c r="C3" s="28">
        <f t="array" ref="C3">--LEFT(B3,MAX(IF(ISNUMBER(--(LEFT(B3,ROW($1:$255)))),ROW($1:$255))))</f>
        <v>0</v>
      </c>
      <c r="D3" s="29" t="str">
        <f t="shared" ref="D3:D20" si="0">SUBSTITUTE(B3,C3,"")</f>
        <v/>
      </c>
      <c r="F3" s="32" t="s">
        <v>20</v>
      </c>
      <c r="G3" s="30" t="s">
        <v>19</v>
      </c>
    </row>
    <row r="4" spans="1:11" x14ac:dyDescent="0.25">
      <c r="A4" s="6">
        <v>733</v>
      </c>
      <c r="B4" s="8">
        <v>0</v>
      </c>
      <c r="C4" s="28">
        <f t="array" ref="C4">--LEFT(B4,MAX(IF(ISNUMBER(--(LEFT(B4,ROW($1:$255)))),ROW($1:$255))))</f>
        <v>0</v>
      </c>
      <c r="D4" s="29" t="str">
        <f t="shared" si="0"/>
        <v/>
      </c>
      <c r="F4" s="32" t="s">
        <v>15</v>
      </c>
      <c r="G4">
        <v>8</v>
      </c>
      <c r="H4">
        <v>47</v>
      </c>
      <c r="I4">
        <v>732</v>
      </c>
      <c r="J4">
        <v>733</v>
      </c>
      <c r="K4" t="s">
        <v>18</v>
      </c>
    </row>
    <row r="5" spans="1:11" ht="30" x14ac:dyDescent="0.25">
      <c r="A5" s="7">
        <v>733</v>
      </c>
      <c r="B5" s="8">
        <v>0</v>
      </c>
      <c r="C5" s="28">
        <f t="array" ref="C5">--LEFT(B5,MAX(IF(ISNUMBER(--(LEFT(B5,ROW($1:$255)))),ROW($1:$255))))</f>
        <v>0</v>
      </c>
      <c r="D5" s="29" t="str">
        <f t="shared" si="0"/>
        <v/>
      </c>
      <c r="F5" s="33" t="s">
        <v>11</v>
      </c>
      <c r="G5" s="31"/>
      <c r="H5" s="31">
        <v>2075141.38</v>
      </c>
      <c r="I5" s="31"/>
      <c r="J5" s="31"/>
      <c r="K5" s="31">
        <v>2075141.38</v>
      </c>
    </row>
    <row r="6" spans="1:11" ht="30" x14ac:dyDescent="0.25">
      <c r="A6" s="7">
        <v>732</v>
      </c>
      <c r="B6" s="8">
        <v>0</v>
      </c>
      <c r="C6" s="28">
        <f t="array" ref="C6">--LEFT(B6,MAX(IF(ISNUMBER(--(LEFT(B6,ROW($1:$255)))),ROW($1:$255))))</f>
        <v>0</v>
      </c>
      <c r="D6" s="29" t="str">
        <f t="shared" si="0"/>
        <v/>
      </c>
      <c r="F6" s="33" t="s">
        <v>6</v>
      </c>
      <c r="G6" s="31"/>
      <c r="H6" s="31"/>
      <c r="I6" s="31"/>
      <c r="J6" s="31">
        <v>2730403.18</v>
      </c>
      <c r="K6" s="31">
        <v>2730403.18</v>
      </c>
    </row>
    <row r="7" spans="1:11" x14ac:dyDescent="0.25">
      <c r="A7" s="7">
        <v>732</v>
      </c>
      <c r="B7" s="8">
        <v>0</v>
      </c>
      <c r="C7" s="28">
        <f t="array" ref="C7">--LEFT(B7,MAX(IF(ISNUMBER(--(LEFT(B7,ROW($1:$255)))),ROW($1:$255))))</f>
        <v>0</v>
      </c>
      <c r="D7" s="29" t="str">
        <f t="shared" si="0"/>
        <v/>
      </c>
      <c r="F7" s="33" t="s">
        <v>16</v>
      </c>
      <c r="G7" s="31"/>
      <c r="H7" s="31"/>
      <c r="I7" s="31">
        <v>151191.03999999899</v>
      </c>
      <c r="J7" s="31"/>
      <c r="K7" s="31">
        <v>151191.03999999899</v>
      </c>
    </row>
    <row r="8" spans="1:11" x14ac:dyDescent="0.25">
      <c r="A8" s="7">
        <v>732</v>
      </c>
      <c r="B8" s="8">
        <v>0</v>
      </c>
      <c r="C8" s="28">
        <f t="array" ref="C8">--LEFT(B8,MAX(IF(ISNUMBER(--(LEFT(B8,ROW($1:$255)))),ROW($1:$255))))</f>
        <v>0</v>
      </c>
      <c r="D8" s="29" t="str">
        <f t="shared" si="0"/>
        <v/>
      </c>
      <c r="F8" s="33" t="s">
        <v>9</v>
      </c>
      <c r="G8" s="31">
        <v>885984.12</v>
      </c>
      <c r="H8" s="31"/>
      <c r="I8" s="31"/>
      <c r="J8" s="31"/>
      <c r="K8" s="31">
        <v>885984.12</v>
      </c>
    </row>
    <row r="9" spans="1:11" ht="30" x14ac:dyDescent="0.25">
      <c r="A9" s="3">
        <v>732</v>
      </c>
      <c r="B9" s="13" t="s">
        <v>3</v>
      </c>
      <c r="C9" s="28">
        <f t="array" ref="C9">--LEFT(B9,MAX(IF(ISNUMBER(--(LEFT(B9,ROW($1:$255)))),ROW($1:$255))))</f>
        <v>151191.03999999899</v>
      </c>
      <c r="D9" s="29" t="str">
        <f t="shared" si="0"/>
        <v>нет ИД</v>
      </c>
      <c r="F9" s="33" t="s">
        <v>17</v>
      </c>
      <c r="G9" s="31"/>
      <c r="H9" s="31"/>
      <c r="I9" s="31">
        <v>5536898.6600000001</v>
      </c>
      <c r="J9" s="31"/>
      <c r="K9" s="31">
        <v>5536898.6600000001</v>
      </c>
    </row>
    <row r="10" spans="1:11" ht="30" x14ac:dyDescent="0.25">
      <c r="A10" s="4">
        <v>732</v>
      </c>
      <c r="B10" s="14" t="s">
        <v>4</v>
      </c>
      <c r="C10" s="28">
        <f t="array" ref="C10">--LEFT(B10,MAX(IF(ISNUMBER(--(LEFT(B10,ROW($1:$255)))),ROW($1:$255))))</f>
        <v>5536898.6600000001</v>
      </c>
      <c r="D10" s="29" t="str">
        <f t="shared" si="0"/>
        <v>устр.замечания в ЖОР, не соотв. ИД</v>
      </c>
      <c r="F10" s="33" t="s">
        <v>18</v>
      </c>
      <c r="G10" s="31">
        <v>885984.12</v>
      </c>
      <c r="H10" s="31">
        <v>2075141.38</v>
      </c>
      <c r="I10" s="31">
        <v>5688089.6999999993</v>
      </c>
      <c r="J10" s="31">
        <v>2730403.18</v>
      </c>
      <c r="K10" s="31">
        <v>11379618.379999999</v>
      </c>
    </row>
    <row r="11" spans="1:11" x14ac:dyDescent="0.25">
      <c r="A11" s="4">
        <v>731</v>
      </c>
      <c r="B11" s="14">
        <v>0</v>
      </c>
      <c r="C11" s="28">
        <f t="array" ref="C11">--LEFT(B11,MAX(IF(ISNUMBER(--(LEFT(B11,ROW($1:$255)))),ROW($1:$255))))</f>
        <v>0</v>
      </c>
      <c r="D11" s="29" t="str">
        <f t="shared" si="0"/>
        <v/>
      </c>
    </row>
    <row r="12" spans="1:11" x14ac:dyDescent="0.25">
      <c r="A12" s="4">
        <v>731</v>
      </c>
      <c r="B12" s="14">
        <v>0</v>
      </c>
      <c r="C12" s="28">
        <f t="array" ref="C12">--LEFT(B12,MAX(IF(ISNUMBER(--(LEFT(B12,ROW($1:$255)))),ROW($1:$255))))</f>
        <v>0</v>
      </c>
      <c r="D12" s="29" t="str">
        <f t="shared" si="0"/>
        <v/>
      </c>
    </row>
    <row r="13" spans="1:11" x14ac:dyDescent="0.25">
      <c r="A13" s="4">
        <v>65</v>
      </c>
      <c r="B13" s="14">
        <v>0</v>
      </c>
      <c r="C13" s="28">
        <f t="array" ref="C13">--LEFT(B13,MAX(IF(ISNUMBER(--(LEFT(B13,ROW($1:$255)))),ROW($1:$255))))</f>
        <v>0</v>
      </c>
      <c r="D13" s="29" t="str">
        <f t="shared" si="0"/>
        <v/>
      </c>
    </row>
    <row r="14" spans="1:11" x14ac:dyDescent="0.25">
      <c r="A14" s="4">
        <v>8</v>
      </c>
      <c r="B14" s="14" t="s">
        <v>8</v>
      </c>
      <c r="C14" s="28">
        <f t="array" ref="C14">--LEFT(B14,MAX(IF(ISNUMBER(--(LEFT(B14,ROW($1:$255)))),ROW($1:$255))))</f>
        <v>885984.12</v>
      </c>
      <c r="D14" s="29" t="str">
        <f t="shared" si="0"/>
        <v>оформить согл ЛСР</v>
      </c>
    </row>
    <row r="15" spans="1:11" x14ac:dyDescent="0.25">
      <c r="A15" s="4">
        <v>8</v>
      </c>
      <c r="B15" s="14">
        <v>0</v>
      </c>
      <c r="C15" s="28">
        <f t="array" ref="C15">--LEFT(B15,MAX(IF(ISNUMBER(--(LEFT(B15,ROW($1:$255)))),ROW($1:$255))))</f>
        <v>0</v>
      </c>
      <c r="D15" s="29" t="str">
        <f t="shared" si="0"/>
        <v/>
      </c>
    </row>
    <row r="16" spans="1:11" x14ac:dyDescent="0.25">
      <c r="A16" s="4">
        <v>9</v>
      </c>
      <c r="B16" s="14">
        <v>0</v>
      </c>
      <c r="C16" s="28">
        <f t="array" ref="C16">--LEFT(B16,MAX(IF(ISNUMBER(--(LEFT(B16,ROW($1:$255)))),ROW($1:$255))))</f>
        <v>0</v>
      </c>
      <c r="D16" s="29" t="str">
        <f t="shared" si="0"/>
        <v/>
      </c>
    </row>
    <row r="17" spans="1:4" ht="30" x14ac:dyDescent="0.25">
      <c r="A17" s="4">
        <v>47</v>
      </c>
      <c r="B17" s="14" t="s">
        <v>10</v>
      </c>
      <c r="C17" s="28">
        <f t="array" ref="C17">--LEFT(B17,MAX(IF(ISNUMBER(--(LEFT(B17,ROW($1:$255)))),ROW($1:$255))))</f>
        <v>2075141.38</v>
      </c>
      <c r="D17" s="29" t="str">
        <f t="shared" si="0"/>
        <v>ИД не в полном объеме</v>
      </c>
    </row>
    <row r="18" spans="1:4" x14ac:dyDescent="0.25">
      <c r="A18" s="4">
        <v>47</v>
      </c>
      <c r="B18" s="14">
        <v>0</v>
      </c>
      <c r="C18" s="28">
        <f t="array" ref="C18">--LEFT(B18,MAX(IF(ISNUMBER(--(LEFT(B18,ROW($1:$255)))),ROW($1:$255))))</f>
        <v>0</v>
      </c>
      <c r="D18" s="29" t="str">
        <f t="shared" si="0"/>
        <v/>
      </c>
    </row>
    <row r="19" spans="1:4" x14ac:dyDescent="0.25">
      <c r="A19" s="4">
        <v>47</v>
      </c>
      <c r="B19" s="14">
        <v>0</v>
      </c>
      <c r="C19" s="28">
        <f t="array" ref="C19">--LEFT(B19,MAX(IF(ISNUMBER(--(LEFT(B19,ROW($1:$255)))),ROW($1:$255))))</f>
        <v>0</v>
      </c>
      <c r="D19" s="29" t="str">
        <f t="shared" si="0"/>
        <v/>
      </c>
    </row>
    <row r="20" spans="1:4" x14ac:dyDescent="0.25">
      <c r="A20" s="4">
        <v>47</v>
      </c>
      <c r="B20" s="14"/>
      <c r="C20" s="28" t="e">
        <f t="array" ref="C20">--LEFT(B20,MAX(IF(ISNUMBER(--(LEFT(B20,ROW($1:$255)))),ROW($1:$255))))</f>
        <v>#VALUE!</v>
      </c>
      <c r="D20" s="29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2015-08-24T03:24:35Z</dcterms:modified>
</cp:coreProperties>
</file>