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0115" windowHeight="748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I17" i="2"/>
  <c r="I16"/>
  <c r="I15"/>
  <c r="I14"/>
  <c r="I13"/>
  <c r="I12"/>
  <c r="I2"/>
  <c r="H2"/>
  <c r="H3" s="1"/>
  <c r="F2"/>
  <c r="F3" s="1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G8"/>
  <c r="G7"/>
  <c r="G6"/>
  <c r="D19"/>
  <c r="B19"/>
  <c r="J2" i="1"/>
  <c r="H2"/>
  <c r="I3" s="1"/>
  <c r="I2"/>
  <c r="G2" a="1"/>
  <c r="G2" s="1"/>
  <c r="G3" a="1"/>
  <c r="G3" s="1"/>
  <c r="G4" a="1"/>
  <c r="G4" s="1"/>
  <c r="G5" a="1"/>
  <c r="G5" s="1"/>
  <c r="G6" a="1"/>
  <c r="G6" s="1"/>
  <c r="G7" a="1"/>
  <c r="G7" s="1"/>
  <c r="G8" a="1"/>
  <c r="G8" s="1"/>
  <c r="G10" a="1"/>
  <c r="G10" s="1"/>
  <c r="G11" a="1"/>
  <c r="G11" s="1"/>
  <c r="G12" a="1"/>
  <c r="G12" s="1"/>
  <c r="G13" a="1"/>
  <c r="G13" s="1"/>
  <c r="G14" a="1"/>
  <c r="G14" s="1"/>
  <c r="G15" a="1"/>
  <c r="G15" s="1"/>
  <c r="G16" a="1"/>
  <c r="G16" s="1"/>
  <c r="G17" a="1"/>
  <c r="G17" s="1"/>
  <c r="G9" a="1"/>
  <c r="G9" s="1"/>
  <c r="F3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F14" a="1"/>
  <c r="F14" s="1"/>
  <c r="F15" a="1"/>
  <c r="F15" s="1"/>
  <c r="F16" a="1"/>
  <c r="F16" s="1"/>
  <c r="F17" a="1"/>
  <c r="F17" s="1"/>
  <c r="F2" a="1"/>
  <c r="F2" s="1"/>
  <c r="E6" a="1"/>
  <c r="E6" s="1"/>
  <c r="E7" a="1"/>
  <c r="E7" s="1"/>
  <c r="E8" a="1"/>
  <c r="E8" s="1"/>
  <c r="E2" a="1"/>
  <c r="E2" s="1"/>
  <c r="H4" i="2" l="1"/>
  <c r="I3"/>
  <c r="G2"/>
  <c r="H3" i="1"/>
  <c r="E9" a="1"/>
  <c r="E9" s="1"/>
  <c r="E3" a="1"/>
  <c r="E3" s="1"/>
  <c r="E4" a="1"/>
  <c r="E4" s="1"/>
  <c r="E5" a="1"/>
  <c r="E5" s="1"/>
  <c r="E10" a="1"/>
  <c r="E10" s="1"/>
  <c r="H5" i="2" l="1"/>
  <c r="I4"/>
  <c r="G3"/>
  <c r="H4" i="1"/>
  <c r="I4"/>
  <c r="E11" a="1"/>
  <c r="E11" s="1"/>
  <c r="E12" a="1"/>
  <c r="E12" s="1"/>
  <c r="H6" i="2" l="1"/>
  <c r="I5"/>
  <c r="G4"/>
  <c r="H5" i="1"/>
  <c r="I5"/>
  <c r="E13" a="1"/>
  <c r="E13" s="1"/>
  <c r="H7" i="2" l="1"/>
  <c r="I6"/>
  <c r="G5"/>
  <c r="H6" i="1"/>
  <c r="I6"/>
  <c r="E14" a="1"/>
  <c r="E14" s="1"/>
  <c r="H8" i="2" l="1"/>
  <c r="I7"/>
  <c r="H7" i="1"/>
  <c r="I7"/>
  <c r="E15" a="1"/>
  <c r="E15" s="1"/>
  <c r="H9" i="2" l="1"/>
  <c r="I8"/>
  <c r="H8" i="1"/>
  <c r="I8"/>
  <c r="E16" a="1"/>
  <c r="E16" s="1"/>
  <c r="H10" i="2" l="1"/>
  <c r="I9"/>
  <c r="H9" i="1"/>
  <c r="I9"/>
  <c r="E17" a="1"/>
  <c r="E17" s="1"/>
  <c r="E18" s="1"/>
  <c r="H11" i="2" l="1"/>
  <c r="I10"/>
  <c r="G9"/>
  <c r="H10" i="1"/>
  <c r="I10"/>
  <c r="H12" i="2" l="1"/>
  <c r="H13" s="1"/>
  <c r="H14" s="1"/>
  <c r="H15" s="1"/>
  <c r="H16" s="1"/>
  <c r="H17" s="1"/>
  <c r="I11"/>
  <c r="G10"/>
  <c r="H11" i="1"/>
  <c r="I11"/>
  <c r="G11" i="2" l="1"/>
  <c r="I18"/>
  <c r="D20" s="1"/>
  <c r="H12" i="1"/>
  <c r="I12"/>
  <c r="G12" i="2" l="1"/>
  <c r="H13" i="1"/>
  <c r="I13"/>
  <c r="G13" i="2" l="1"/>
  <c r="H14" i="1"/>
  <c r="I14"/>
  <c r="G14" i="2" l="1"/>
  <c r="H15" i="1"/>
  <c r="I15"/>
  <c r="G15" i="2" l="1"/>
  <c r="H16" i="1"/>
  <c r="I16"/>
  <c r="G16" i="2" l="1"/>
  <c r="H17" i="1"/>
  <c r="I17"/>
  <c r="G17" i="2" l="1"/>
  <c r="G18" s="1"/>
  <c r="B20" s="1"/>
</calcChain>
</file>

<file path=xl/sharedStrings.xml><?xml version="1.0" encoding="utf-8"?>
<sst xmlns="http://schemas.openxmlformats.org/spreadsheetml/2006/main" count="24" uniqueCount="17">
  <si>
    <t>Длина ригеля</t>
  </si>
  <si>
    <t>Кол-во</t>
  </si>
  <si>
    <t>Длина стоек</t>
  </si>
  <si>
    <t>кол-во</t>
  </si>
  <si>
    <t xml:space="preserve"> - длину ригеля по 6м (проссумировать общую "длину ригеля" с учетом, что 1 отрезок не должен превышать 6м)</t>
  </si>
  <si>
    <t xml:space="preserve"> - длину стоек по 6м (проссумировать общую "длину ригеля" с учетом, что 1 отрезок не должен превышать 6м)</t>
  </si>
  <si>
    <t>Задача - оптимизировать:</t>
  </si>
  <si>
    <t>Оптимизация ригеля по</t>
  </si>
  <si>
    <t>Общая длина</t>
  </si>
  <si>
    <t>Количество палок</t>
  </si>
  <si>
    <t>Оптимизация стоек по</t>
  </si>
  <si>
    <t>шт.</t>
  </si>
  <si>
    <t>Остат.</t>
  </si>
  <si>
    <t>Дл.Ост.</t>
  </si>
  <si>
    <t>(A9*B9&lt;Ч(G8))*A9*B9</t>
  </si>
  <si>
    <t>Заготовка</t>
  </si>
  <si>
    <t>Требуется заг.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</si>
</sst>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3" borderId="1" xfId="0" applyFill="1" applyBorder="1"/>
    <xf numFmtId="0" fontId="0" fillId="3" borderId="0" xfId="0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0" fillId="3" borderId="8" xfId="0" applyFill="1" applyBorder="1"/>
    <xf numFmtId="0" fontId="0" fillId="3" borderId="9" xfId="0" applyFill="1" applyBorder="1"/>
    <xf numFmtId="0" fontId="2" fillId="2" borderId="3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3" borderId="3" xfId="0" applyFont="1" applyFill="1" applyBorder="1"/>
    <xf numFmtId="0" fontId="2" fillId="3" borderId="5" xfId="0" applyFont="1" applyFill="1" applyBorder="1"/>
    <xf numFmtId="0" fontId="2" fillId="3" borderId="7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zoomScale="205" zoomScaleNormal="205" workbookViewId="0">
      <selection activeCell="E2" sqref="E2"/>
    </sheetView>
  </sheetViews>
  <sheetFormatPr defaultRowHeight="15"/>
  <cols>
    <col min="1" max="1" width="14" customWidth="1"/>
    <col min="2" max="2" width="8.85546875" customWidth="1"/>
    <col min="3" max="3" width="12.28515625" bestFit="1" customWidth="1"/>
    <col min="4" max="4" width="7.140625" bestFit="1" customWidth="1"/>
    <col min="5" max="5" width="4" bestFit="1" customWidth="1"/>
    <col min="6" max="6" width="9.425781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11</v>
      </c>
      <c r="F1" s="2" t="s">
        <v>12</v>
      </c>
      <c r="G1" s="2" t="s">
        <v>13</v>
      </c>
      <c r="H1">
        <v>6</v>
      </c>
    </row>
    <row r="2" spans="1:10">
      <c r="A2" s="1">
        <v>1.2629999999999999</v>
      </c>
      <c r="B2" s="1">
        <v>8</v>
      </c>
      <c r="C2" s="1">
        <v>1</v>
      </c>
      <c r="D2" s="1">
        <v>5</v>
      </c>
      <c r="E2">
        <f t="array" ref="E2">IF(A2,INT(B2/MAX((A2*ROW($1:$20)&lt;=C$18)*ROW($1:$20)))+(A2*B2&lt;N(G1)),"")</f>
        <v>2</v>
      </c>
      <c r="F2">
        <f t="array" ref="F2">IF(A2,C$18-MAX((A2*ROW($1:$20)&lt;=C$18)*ROW($1:$20))*A2,"")</f>
        <v>0.9480000000000004</v>
      </c>
      <c r="G2">
        <f t="array" ref="G2">IF(A2,IF(MOD(B2,MAX((A2*ROW($1:$20)&lt;=C$18)*ROW($1:$20))),C$18-MOD(B2,MAX((A2*ROW($1:$20)&lt;=C$18)*ROW($1:$20)))*A2,0),"")</f>
        <v>0</v>
      </c>
      <c r="H2">
        <f>IF(A2*B2&lt;IF(A2&lt;H1,H1,$H$1),IF(A2&lt;H1,H1,$H$1)-A2*B2,0.3)</f>
        <v>0.3</v>
      </c>
      <c r="I2">
        <f>IF(A2&lt;H1,H1,$H$1)</f>
        <v>6</v>
      </c>
      <c r="J2">
        <f>A2/$H$1*B2</f>
        <v>1.6839999999999999</v>
      </c>
    </row>
    <row r="3" spans="1:10">
      <c r="A3" s="1">
        <v>1.2629999999999999</v>
      </c>
      <c r="B3" s="1">
        <v>8</v>
      </c>
      <c r="C3" s="1">
        <v>1</v>
      </c>
      <c r="D3" s="1">
        <v>5</v>
      </c>
      <c r="E3">
        <f t="array" ref="E3">IF(A3,INT(B3/MAX((A3*ROW($1:$20)&lt;=C$18)*ROW($1:$20)))+(A3*B3&lt;N(G2)),"")</f>
        <v>2</v>
      </c>
      <c r="F3">
        <f t="array" ref="F3">IF(A3,C$18-MAX((A3*ROW($1:$20)&lt;=C$18)*ROW($1:$20))*A3,"")</f>
        <v>0.9480000000000004</v>
      </c>
      <c r="G3">
        <f t="array" ref="G3">IF(A3,IF(MOD(B3,MAX((A3*ROW($1:$20)&lt;=C$18)*ROW($1:$20))),C$18-MOD(B3,MAX((A3*ROW($1:$20)&lt;=C$18)*ROW($1:$20)))*A3,0),"")</f>
        <v>0</v>
      </c>
      <c r="H3">
        <f t="shared" ref="H3:H17" si="0">IF(A3&lt;H2,IF(A3*B3&lt;H2,H2-A3*B3,0.3),IF(A3&lt;$H$1,IF(A3*B3&lt;$H$1,$H$1-A3*B3,0.3),2))</f>
        <v>0.3</v>
      </c>
      <c r="I3">
        <f t="shared" ref="I3:I17" si="1">IF(A3&lt;H2,H2,$H$1)</f>
        <v>6</v>
      </c>
      <c r="J3" t="s">
        <v>6</v>
      </c>
    </row>
    <row r="4" spans="1:10">
      <c r="A4" s="1">
        <v>1.2629999999999999</v>
      </c>
      <c r="B4" s="1">
        <v>8</v>
      </c>
      <c r="C4" s="1">
        <v>1</v>
      </c>
      <c r="D4" s="1">
        <v>5</v>
      </c>
      <c r="E4">
        <f t="array" ref="E4">IF(A4,INT(B4/MAX((A4*ROW($1:$20)&lt;=C$18)*ROW($1:$20)))+(A4*B4&lt;N(G3)),"")</f>
        <v>2</v>
      </c>
      <c r="F4">
        <f t="array" ref="F4">IF(A4,C$18-MAX((A4*ROW($1:$20)&lt;=C$18)*ROW($1:$20))*A4,"")</f>
        <v>0.9480000000000004</v>
      </c>
      <c r="G4">
        <f t="array" ref="G4">IF(A4,IF(MOD(B4,MAX((A4*ROW($1:$20)&lt;=C$18)*ROW($1:$20))),C$18-MOD(B4,MAX((A4*ROW($1:$20)&lt;=C$18)*ROW($1:$20)))*A4,0),"")</f>
        <v>0</v>
      </c>
      <c r="H4">
        <f t="shared" si="0"/>
        <v>0.3</v>
      </c>
      <c r="I4">
        <f t="shared" si="1"/>
        <v>6</v>
      </c>
      <c r="J4" t="s">
        <v>4</v>
      </c>
    </row>
    <row r="5" spans="1:10">
      <c r="A5" s="1">
        <v>1.2629999999999999</v>
      </c>
      <c r="B5" s="1">
        <v>8</v>
      </c>
      <c r="C5" s="1">
        <v>1</v>
      </c>
      <c r="D5" s="1">
        <v>5</v>
      </c>
      <c r="E5">
        <f t="array" ref="E5">IF(A5,INT(B5/MAX((A5*ROW($1:$20)&lt;=C$18)*ROW($1:$20)))+(A5*B5&lt;N(G4)),"")</f>
        <v>2</v>
      </c>
      <c r="F5">
        <f t="array" ref="F5">IF(A5,C$18-MAX((A5*ROW($1:$20)&lt;=C$18)*ROW($1:$20))*A5,"")</f>
        <v>0.9480000000000004</v>
      </c>
      <c r="G5">
        <f t="array" ref="G5">IF(A5,IF(MOD(B5,MAX((A5*ROW($1:$20)&lt;=C$18)*ROW($1:$20))),C$18-MOD(B5,MAX((A5*ROW($1:$20)&lt;=C$18)*ROW($1:$20)))*A5,0),"")</f>
        <v>0</v>
      </c>
      <c r="H5">
        <f t="shared" si="0"/>
        <v>0.3</v>
      </c>
      <c r="I5">
        <f t="shared" si="1"/>
        <v>6</v>
      </c>
      <c r="J5" t="s">
        <v>5</v>
      </c>
    </row>
    <row r="6" spans="1:10">
      <c r="A6" s="1"/>
      <c r="B6" s="1"/>
      <c r="C6" s="1">
        <v>1</v>
      </c>
      <c r="D6" s="1">
        <v>5</v>
      </c>
      <c r="E6" t="str">
        <f t="array" ref="E6">IF(A6,INT(B6/MAX((A6*ROW($1:$20)&lt;=C$18)*ROW($1:$20)))+(A6*B6&lt;N(G5)),"")</f>
        <v/>
      </c>
      <c r="F6" t="str">
        <f t="array" ref="F6">IF(A6,C$18-MAX((A6*ROW($1:$20)&lt;=C$18)*ROW($1:$20))*A6,"")</f>
        <v/>
      </c>
      <c r="G6" t="str">
        <f t="array" ref="G6">IF(A6,IF(MOD(B6,MAX((A6*ROW($1:$20)&lt;=C$18)*ROW($1:$20))),C$18-MOD(B6,MAX((A6*ROW($1:$20)&lt;=C$18)*ROW($1:$20)))*A6,0),"")</f>
        <v/>
      </c>
      <c r="H6">
        <f t="shared" si="0"/>
        <v>0.3</v>
      </c>
      <c r="I6">
        <f t="shared" si="1"/>
        <v>0.3</v>
      </c>
    </row>
    <row r="7" spans="1:10">
      <c r="A7" s="1"/>
      <c r="B7" s="1"/>
      <c r="C7" s="1">
        <v>1</v>
      </c>
      <c r="D7" s="1">
        <v>5</v>
      </c>
      <c r="E7" t="str">
        <f t="array" ref="E7">IF(A7,INT(B7/MAX((A7*ROW($1:$20)&lt;=C$18)*ROW($1:$20)))+(A7*B7&lt;N(G6)),"")</f>
        <v/>
      </c>
      <c r="F7" t="str">
        <f t="array" ref="F7">IF(A7,C$18-MAX((A7*ROW($1:$20)&lt;=C$18)*ROW($1:$20))*A7,"")</f>
        <v/>
      </c>
      <c r="G7" t="str">
        <f t="array" ref="G7">IF(A7,IF(MOD(B7,MAX((A7*ROW($1:$20)&lt;=C$18)*ROW($1:$20))),C$18-MOD(B7,MAX((A7*ROW($1:$20)&lt;=C$18)*ROW($1:$20)))*A7,0),"")</f>
        <v/>
      </c>
      <c r="H7">
        <f t="shared" si="0"/>
        <v>0.3</v>
      </c>
      <c r="I7">
        <f t="shared" si="1"/>
        <v>0.3</v>
      </c>
    </row>
    <row r="8" spans="1:10">
      <c r="A8" s="1"/>
      <c r="B8" s="1"/>
      <c r="C8" s="1">
        <v>1</v>
      </c>
      <c r="D8" s="1">
        <v>5</v>
      </c>
      <c r="E8" t="str">
        <f t="array" ref="E8">IF(A8,INT(B8/MAX((A8*ROW($1:$20)&lt;=C$18)*ROW($1:$20)))+(A8*B8&lt;N(G7)),"")</f>
        <v/>
      </c>
      <c r="F8" t="str">
        <f t="array" ref="F8">IF(A8,C$18-MAX((A8*ROW($1:$20)&lt;=C$18)*ROW($1:$20))*A8,"")</f>
        <v/>
      </c>
      <c r="G8" t="str">
        <f t="array" ref="G8">IF(A8,IF(MOD(B8,MAX((A8*ROW($1:$20)&lt;=C$18)*ROW($1:$20))),C$18-MOD(B8,MAX((A8*ROW($1:$20)&lt;=C$18)*ROW($1:$20)))*A8,0),"")</f>
        <v/>
      </c>
      <c r="H8">
        <f t="shared" si="0"/>
        <v>0.3</v>
      </c>
      <c r="I8">
        <f t="shared" si="1"/>
        <v>0.3</v>
      </c>
    </row>
    <row r="9" spans="1:10">
      <c r="A9" s="1">
        <v>1.2629999999999999</v>
      </c>
      <c r="B9" s="1">
        <v>2</v>
      </c>
      <c r="C9" s="1">
        <v>0.5</v>
      </c>
      <c r="D9" s="1">
        <v>1</v>
      </c>
      <c r="E9">
        <f t="array" ref="E9">IF(A9,INT(B9/MAX((A9*ROW($1:$20)&lt;=C$18)*ROW($1:$20)))+(A9*B9&lt;N(G8)),"")</f>
        <v>0</v>
      </c>
      <c r="F9">
        <f t="array" ref="F9">IF(A9,C$18-MAX((A9*ROW($1:$20)&lt;=C$18)*ROW($1:$20))*A9,"")</f>
        <v>0.9480000000000004</v>
      </c>
      <c r="G9">
        <f t="array" ref="G9">IF(A9,IF(MOD(B9,MAX((A9*ROW($1:$20)&lt;=C$18)*ROW($1:$20))),C$18-MOD(B9,MAX((A9*ROW($1:$20)&lt;=C$18)*ROW($1:$20)))*A9,0),"")</f>
        <v>3.4740000000000002</v>
      </c>
      <c r="H9">
        <f t="shared" si="0"/>
        <v>3.4740000000000002</v>
      </c>
      <c r="I9">
        <f t="shared" si="1"/>
        <v>6</v>
      </c>
      <c r="J9" t="s">
        <v>14</v>
      </c>
    </row>
    <row r="10" spans="1:10">
      <c r="A10" s="1">
        <v>1.264</v>
      </c>
      <c r="B10" s="1">
        <v>2</v>
      </c>
      <c r="C10" s="1">
        <v>0.6</v>
      </c>
      <c r="D10" s="1">
        <v>1</v>
      </c>
      <c r="E10">
        <f t="array" ref="E10">IF(A10,INT(B10/MAX((A10*ROW($1:$20)&lt;=C$18)*ROW($1:$20)))+(A10*B10&lt;N(G9)),"")</f>
        <v>1</v>
      </c>
      <c r="F10">
        <f t="array" ref="F10">IF(A10,C$18-MAX((A10*ROW($1:$20)&lt;=C$18)*ROW($1:$20))*A10,"")</f>
        <v>0.94399999999999995</v>
      </c>
      <c r="G10">
        <f t="array" ref="G10">IF(A10,IF(MOD(B10,MAX((A10*ROW($1:$20)&lt;=C$18)*ROW($1:$20))),C$18-MOD(B10,MAX((A10*ROW($1:$20)&lt;=C$18)*ROW($1:$20)))*A10,0),"")</f>
        <v>3.472</v>
      </c>
      <c r="H10">
        <f t="shared" si="0"/>
        <v>0.94600000000000017</v>
      </c>
      <c r="I10">
        <f t="shared" si="1"/>
        <v>3.4740000000000002</v>
      </c>
    </row>
    <row r="11" spans="1:10">
      <c r="A11" s="1">
        <v>1.2649999999999999</v>
      </c>
      <c r="B11" s="1">
        <v>2</v>
      </c>
      <c r="C11" s="1">
        <v>0.6</v>
      </c>
      <c r="D11" s="1">
        <v>1</v>
      </c>
      <c r="E11">
        <f t="array" ref="E11">IF(A11,INT(B11/MAX((A11*ROW($1:$20)&lt;=C$18)*ROW($1:$20)))+(A11*B11&lt;N(G10)),"")</f>
        <v>1</v>
      </c>
      <c r="F11">
        <f t="array" ref="F11">IF(A11,C$18-MAX((A11*ROW($1:$20)&lt;=C$18)*ROW($1:$20))*A11,"")</f>
        <v>0.94000000000000039</v>
      </c>
      <c r="G11">
        <f t="array" ref="G11">IF(A11,IF(MOD(B11,MAX((A11*ROW($1:$20)&lt;=C$18)*ROW($1:$20))),C$18-MOD(B11,MAX((A11*ROW($1:$20)&lt;=C$18)*ROW($1:$20)))*A11,0),"")</f>
        <v>3.47</v>
      </c>
      <c r="H11">
        <f t="shared" si="0"/>
        <v>3.47</v>
      </c>
      <c r="I11">
        <f t="shared" si="1"/>
        <v>6</v>
      </c>
    </row>
    <row r="12" spans="1:10">
      <c r="A12" s="1">
        <v>1.266</v>
      </c>
      <c r="B12" s="1">
        <v>2</v>
      </c>
      <c r="C12" s="1"/>
      <c r="D12" s="1"/>
      <c r="E12">
        <f t="array" ref="E12">IF(A12,INT(B12/MAX((A12*ROW($1:$20)&lt;=C$18)*ROW($1:$20)))+(A12*B12&lt;N(G11)),"")</f>
        <v>1</v>
      </c>
      <c r="F12">
        <f t="array" ref="F12">IF(A12,C$18-MAX((A12*ROW($1:$20)&lt;=C$18)*ROW($1:$20))*A12,"")</f>
        <v>0.93599999999999994</v>
      </c>
      <c r="G12">
        <f t="array" ref="G12">IF(A12,IF(MOD(B12,MAX((A12*ROW($1:$20)&lt;=C$18)*ROW($1:$20))),C$18-MOD(B12,MAX((A12*ROW($1:$20)&lt;=C$18)*ROW($1:$20)))*A12,0),"")</f>
        <v>3.468</v>
      </c>
      <c r="H12">
        <f t="shared" si="0"/>
        <v>0.93800000000000017</v>
      </c>
      <c r="I12">
        <f t="shared" si="1"/>
        <v>3.47</v>
      </c>
    </row>
    <row r="13" spans="1:10">
      <c r="A13" s="1">
        <v>1.2669999999999999</v>
      </c>
      <c r="B13" s="1">
        <v>2</v>
      </c>
      <c r="C13" s="1"/>
      <c r="D13" s="1"/>
      <c r="E13">
        <f t="array" ref="E13">IF(A13,INT(B13/MAX((A13*ROW($1:$20)&lt;=C$18)*ROW($1:$20)))+(A13*B13&lt;N(G12)),"")</f>
        <v>1</v>
      </c>
      <c r="F13">
        <f t="array" ref="F13">IF(A13,C$18-MAX((A13*ROW($1:$20)&lt;=C$18)*ROW($1:$20))*A13,"")</f>
        <v>0.93200000000000038</v>
      </c>
      <c r="G13">
        <f t="array" ref="G13">IF(A13,IF(MOD(B13,MAX((A13*ROW($1:$20)&lt;=C$18)*ROW($1:$20))),C$18-MOD(B13,MAX((A13*ROW($1:$20)&lt;=C$18)*ROW($1:$20)))*A13,0),"")</f>
        <v>3.4660000000000002</v>
      </c>
      <c r="H13">
        <f t="shared" si="0"/>
        <v>3.4660000000000002</v>
      </c>
      <c r="I13">
        <f t="shared" si="1"/>
        <v>6</v>
      </c>
    </row>
    <row r="14" spans="1:10">
      <c r="A14" s="1">
        <v>1.268</v>
      </c>
      <c r="B14" s="1">
        <v>2</v>
      </c>
      <c r="C14" s="1"/>
      <c r="D14" s="1"/>
      <c r="E14">
        <f t="array" ref="E14">IF(A14,INT(B14/MAX((A14*ROW($1:$20)&lt;=C$18)*ROW($1:$20)))+(A14*B14&lt;N(G13)),"")</f>
        <v>1</v>
      </c>
      <c r="F14">
        <f t="array" ref="F14">IF(A14,C$18-MAX((A14*ROW($1:$20)&lt;=C$18)*ROW($1:$20))*A14,"")</f>
        <v>0.92799999999999994</v>
      </c>
      <c r="G14">
        <f t="array" ref="G14">IF(A14,IF(MOD(B14,MAX((A14*ROW($1:$20)&lt;=C$18)*ROW($1:$20))),C$18-MOD(B14,MAX((A14*ROW($1:$20)&lt;=C$18)*ROW($1:$20)))*A14,0),"")</f>
        <v>3.464</v>
      </c>
      <c r="H14">
        <f t="shared" si="0"/>
        <v>0.93000000000000016</v>
      </c>
      <c r="I14">
        <f t="shared" si="1"/>
        <v>3.4660000000000002</v>
      </c>
    </row>
    <row r="15" spans="1:10">
      <c r="A15" s="1">
        <v>1.2689999999999999</v>
      </c>
      <c r="B15" s="1">
        <v>2</v>
      </c>
      <c r="C15" s="1"/>
      <c r="D15" s="1"/>
      <c r="E15">
        <f t="array" ref="E15">IF(A15,INT(B15/MAX((A15*ROW($1:$20)&lt;=C$18)*ROW($1:$20)))+(A15*B15&lt;N(G14)),"")</f>
        <v>1</v>
      </c>
      <c r="F15">
        <f t="array" ref="F15">IF(A15,C$18-MAX((A15*ROW($1:$20)&lt;=C$18)*ROW($1:$20))*A15,"")</f>
        <v>0.92400000000000038</v>
      </c>
      <c r="G15">
        <f t="array" ref="G15">IF(A15,IF(MOD(B15,MAX((A15*ROW($1:$20)&lt;=C$18)*ROW($1:$20))),C$18-MOD(B15,MAX((A15*ROW($1:$20)&lt;=C$18)*ROW($1:$20)))*A15,0),"")</f>
        <v>3.4620000000000002</v>
      </c>
      <c r="H15">
        <f t="shared" si="0"/>
        <v>3.4620000000000002</v>
      </c>
      <c r="I15">
        <f t="shared" si="1"/>
        <v>6</v>
      </c>
    </row>
    <row r="16" spans="1:10">
      <c r="A16" s="1">
        <v>1.27</v>
      </c>
      <c r="B16" s="1">
        <v>2</v>
      </c>
      <c r="C16" s="1"/>
      <c r="D16" s="1"/>
      <c r="E16">
        <f t="array" ref="E16">IF(A16,INT(B16/MAX((A16*ROW($1:$20)&lt;=C$18)*ROW($1:$20)))+(A16*B16&lt;N(G15)),"")</f>
        <v>1</v>
      </c>
      <c r="F16">
        <f t="array" ref="F16">IF(A16,C$18-MAX((A16*ROW($1:$20)&lt;=C$18)*ROW($1:$20))*A16,"")</f>
        <v>0.91999999999999993</v>
      </c>
      <c r="G16">
        <f t="array" ref="G16">IF(A16,IF(MOD(B16,MAX((A16*ROW($1:$20)&lt;=C$18)*ROW($1:$20))),C$18-MOD(B16,MAX((A16*ROW($1:$20)&lt;=C$18)*ROW($1:$20)))*A16,0),"")</f>
        <v>3.46</v>
      </c>
      <c r="H16">
        <f t="shared" si="0"/>
        <v>0.92200000000000015</v>
      </c>
      <c r="I16">
        <f t="shared" si="1"/>
        <v>3.4620000000000002</v>
      </c>
    </row>
    <row r="17" spans="1:9">
      <c r="A17" s="1">
        <v>1.2709999999999999</v>
      </c>
      <c r="B17" s="1">
        <v>2</v>
      </c>
      <c r="C17" s="1"/>
      <c r="D17" s="1"/>
      <c r="E17">
        <f t="array" ref="E17">IF(A17,INT(B17/MAX((A17*ROW($1:$20)&lt;=C$18)*ROW($1:$20)))+(A17*B17&lt;N(G16)),"")</f>
        <v>1</v>
      </c>
      <c r="F17">
        <f t="array" ref="F17">IF(A17,C$18-MAX((A17*ROW($1:$20)&lt;=C$18)*ROW($1:$20))*A17,"")</f>
        <v>0.91600000000000037</v>
      </c>
      <c r="G17">
        <f t="array" ref="G17">IF(A17,IF(MOD(B17,MAX((A17*ROW($1:$20)&lt;=C$18)*ROW($1:$20))),C$18-MOD(B17,MAX((A17*ROW($1:$20)&lt;=C$18)*ROW($1:$20)))*A17,0),"")</f>
        <v>3.4580000000000002</v>
      </c>
      <c r="H17">
        <f t="shared" si="0"/>
        <v>3.4580000000000002</v>
      </c>
      <c r="I17">
        <f t="shared" si="1"/>
        <v>6</v>
      </c>
    </row>
    <row r="18" spans="1:9">
      <c r="A18" t="s">
        <v>7</v>
      </c>
      <c r="C18" s="1">
        <v>6</v>
      </c>
      <c r="E18">
        <f>SUM(E2:E17)+(E17=0)</f>
        <v>16</v>
      </c>
    </row>
    <row r="19" spans="1:9">
      <c r="A19" t="s">
        <v>8</v>
      </c>
      <c r="C19" s="1"/>
    </row>
    <row r="20" spans="1:9">
      <c r="A20" t="s">
        <v>9</v>
      </c>
      <c r="C20" s="1"/>
    </row>
    <row r="21" spans="1:9">
      <c r="A21" t="s">
        <v>10</v>
      </c>
      <c r="C21" s="1">
        <v>6</v>
      </c>
    </row>
    <row r="22" spans="1:9">
      <c r="A22" t="s">
        <v>8</v>
      </c>
      <c r="C22" s="1"/>
    </row>
    <row r="23" spans="1:9">
      <c r="A23" t="s">
        <v>9</v>
      </c>
      <c r="C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190" zoomScaleNormal="190" workbookViewId="0">
      <selection activeCell="B12" sqref="B12"/>
    </sheetView>
  </sheetViews>
  <sheetFormatPr defaultRowHeight="15"/>
  <cols>
    <col min="1" max="1" width="14" bestFit="1" customWidth="1"/>
    <col min="2" max="2" width="7.28515625" bestFit="1" customWidth="1"/>
    <col min="3" max="3" width="12.28515625" bestFit="1" customWidth="1"/>
    <col min="4" max="4" width="7.140625" bestFit="1" customWidth="1"/>
    <col min="5" max="5" width="5" style="11" customWidth="1"/>
    <col min="7" max="7" width="3.7109375" customWidth="1"/>
    <col min="9" max="9" width="2.5703125" customWidth="1"/>
    <col min="11" max="11" width="2" bestFit="1" customWidth="1"/>
    <col min="12" max="12" width="4.28515625" customWidth="1"/>
  </cols>
  <sheetData>
    <row r="1" spans="1:9" ht="15.75" thickBot="1">
      <c r="A1" s="2" t="s">
        <v>0</v>
      </c>
      <c r="B1" s="2" t="s">
        <v>1</v>
      </c>
      <c r="C1" s="2" t="s">
        <v>2</v>
      </c>
      <c r="D1" s="2" t="s">
        <v>3</v>
      </c>
      <c r="E1" s="9"/>
    </row>
    <row r="2" spans="1:9">
      <c r="A2" s="3">
        <v>1.25</v>
      </c>
      <c r="B2" s="3">
        <v>8</v>
      </c>
      <c r="C2" s="7">
        <v>1</v>
      </c>
      <c r="D2" s="7">
        <v>5</v>
      </c>
      <c r="E2" s="10"/>
      <c r="F2" s="4">
        <f>IF(A2,IF(F1/A2&gt;B2,F1-A2*B2,IF(MOD(B2-INT(F1/A2),INT(B$18/A2)),B$18-MOD(B2-INT(F1/A2),INT(B$18/A2))*A2,(B$18-INT(B$18/A2)*A2))),F1)</f>
        <v>1</v>
      </c>
      <c r="G2" s="14">
        <f>IF(A2,INT(B2/INT(B$18/A2))+(A2*B2/B$18&lt;=F2)+AND(INT(B2/INT(B$18/A2))&gt;0,MOD(B2-INT(F1*B$18/A2),INT(B$18/A2))&gt;0),"")</f>
        <v>2</v>
      </c>
      <c r="H2" s="12">
        <f>IF(C2,IF(H1/C2&gt;D2,H1-C2*D2,IF(MOD(D2-INT(H1/C2),INT(D$18/C2)),D$18-MOD(D2-INT(H1/C2),INT(D$18/C2))*C2,(D$18-INT(D$18/C2)*C2))),H1)</f>
        <v>1</v>
      </c>
      <c r="I2" s="17">
        <f>IF(C2,INT(D2/INT(D$18/C2))+(C2*D2/D$18&lt;=H2)+AND(INT(D2/INT(D$18/C2))&gt;0,MOD(D2-INT(H1*D$18/C2),INT(D$18/C2))&gt;0),"")</f>
        <v>1</v>
      </c>
    </row>
    <row r="3" spans="1:9">
      <c r="A3" s="3">
        <v>1.25</v>
      </c>
      <c r="B3" s="3">
        <v>8</v>
      </c>
      <c r="C3" s="7">
        <v>1</v>
      </c>
      <c r="D3" s="7">
        <v>5</v>
      </c>
      <c r="E3" s="10"/>
      <c r="F3" s="5">
        <f>IF(A3,IF(F2/A3&gt;B3,F2-A3*B3,IF(MOD(B3-INT(F2/A3),INT(B$18/A3)),B$18-MOD(B3-INT(F2/A3),INT(B$18/A3))*A3,(B$18-INT(B$18/A3)*A3))),F2)</f>
        <v>1</v>
      </c>
      <c r="G3" s="15">
        <f>IF(A3,INT(B3/INT(B$18/A3))+(A3*B3/B$18&lt;=F3)+AND(INT(B3/INT(B$18/A3))&gt;0,MOD(B3-INT(F2*B$18/A3),INT(B$18/A3))&gt;0),"")</f>
        <v>2</v>
      </c>
      <c r="H3" s="8">
        <f>IF(C3,IF(H2/C3&gt;D3,H2-C3*D3,IF(MOD(D3-INT(H2/C3),INT(D$18/C3)),D$18-MOD(D3-INT(H2/C3),INT(D$18/C3))*C3,(D$18-INT(D$18/C3)*C3))),H2)</f>
        <v>2</v>
      </c>
      <c r="I3" s="18">
        <f>IF(C3,INT(D3/INT(D$18/C3))+(C3*D3/D$18&lt;=H3)+AND(INT(D3/INT(D$18/C3))&gt;0,MOD(D3-INT(H2*D$18/C3),INT(D$18/C3))&gt;0),"")</f>
        <v>1</v>
      </c>
    </row>
    <row r="4" spans="1:9">
      <c r="A4" s="3">
        <v>1.25</v>
      </c>
      <c r="B4" s="3">
        <v>8</v>
      </c>
      <c r="C4" s="7">
        <v>1</v>
      </c>
      <c r="D4" s="7">
        <v>5</v>
      </c>
      <c r="E4" s="10"/>
      <c r="F4" s="5">
        <f>IF(A4,IF(F3/A4&gt;B4,F3-A4*B4,IF(MOD(B4-INT(F3/A4),INT(B$18/A4)),B$18-MOD(B4-INT(F3/A4),INT(B$18/A4))*A4,(B$18-INT(B$18/A4)*A4))),F3)</f>
        <v>1</v>
      </c>
      <c r="G4" s="15">
        <f>IF(A4,INT(B4/INT(B$18/A4))+(A4*B4/B$18&lt;=F4)+AND(INT(B4/INT(B$18/A4))&gt;0,MOD(B4-INT(F3*B$18/A4),INT(B$18/A4))&gt;0),"")</f>
        <v>2</v>
      </c>
      <c r="H4" s="8">
        <f>IF(C4,IF(H3/C4&gt;D4,H3-C4*D4,IF(MOD(D4-INT(H3/C4),INT(D$18/C4)),D$18-MOD(D4-INT(H3/C4),INT(D$18/C4))*C4,(D$18-INT(D$18/C4)*C4))),H3)</f>
        <v>3</v>
      </c>
      <c r="I4" s="18">
        <f>IF(C4,INT(D4/INT(D$18/C4))+(C4*D4/D$18&lt;=H4)+AND(INT(D4/INT(D$18/C4))&gt;0,MOD(D4-INT(H3*D$18/C4),INT(D$18/C4))&gt;0),"")</f>
        <v>1</v>
      </c>
    </row>
    <row r="5" spans="1:9">
      <c r="A5" s="3">
        <v>1.25</v>
      </c>
      <c r="B5" s="3">
        <v>8</v>
      </c>
      <c r="C5" s="7">
        <v>1</v>
      </c>
      <c r="D5" s="7">
        <v>5</v>
      </c>
      <c r="E5" s="10"/>
      <c r="F5" s="5">
        <f>IF(A5,IF(F4/A5&gt;B5,F4-A5*B5,IF(MOD(B5-INT(F4/A5),INT(B$18/A5)),B$18-MOD(B5-INT(F4/A5),INT(B$18/A5))*A5,(B$18-INT(B$18/A5)*A5))),F4)</f>
        <v>1</v>
      </c>
      <c r="G5" s="15">
        <f>IF(A5,INT(B5/INT(B$18/A5))+(A5*B5/B$18&lt;=F5)+AND(INT(B5/INT(B$18/A5))&gt;0,MOD(B5-INT(F4*B$18/A5),INT(B$18/A5))&gt;0),"")</f>
        <v>2</v>
      </c>
      <c r="H5" s="8">
        <f>IF(C5,IF(H4/C5&gt;D5,H4-C5*D5,IF(MOD(D5-INT(H4/C5),INT(D$18/C5)),D$18-MOD(D5-INT(H4/C5),INT(D$18/C5))*C5,(D$18-INT(D$18/C5)*C5))),H4)</f>
        <v>4</v>
      </c>
      <c r="I5" s="18">
        <f>IF(C5,INT(D5/INT(D$18/C5))+(C5*D5/D$18&lt;=H5)+AND(INT(D5/INT(D$18/C5))&gt;0,MOD(D5-INT(H4*D$18/C5),INT(D$18/C5))&gt;0),"")</f>
        <v>1</v>
      </c>
    </row>
    <row r="6" spans="1:9">
      <c r="A6" s="3"/>
      <c r="B6" s="3"/>
      <c r="C6" s="7">
        <v>1</v>
      </c>
      <c r="D6" s="7">
        <v>5</v>
      </c>
      <c r="E6" s="10"/>
      <c r="F6" s="5">
        <f>IF(A6,IF(F5/A6&gt;B6,F5-A6*B6,IF(MOD(B6-INT(F5/A6),INT(B$18/A6)),B$18-MOD(B6-INT(F5/A6),INT(B$18/A6))*A6,(B$18-INT(B$18/A6)*A6))),F5)</f>
        <v>1</v>
      </c>
      <c r="G6" s="15" t="str">
        <f>IF(A6,INT(B6/INT(B$18/A6))+(A6*B6/B$18&lt;=F6)+AND(INT(B6/INT(B$18/A6))&gt;0,MOD(B6-INT(F5*B$18/A6),INT(B$18/A6))&gt;0),"")</f>
        <v/>
      </c>
      <c r="H6" s="8">
        <f>IF(C6,IF(H5/C6&gt;D6,H5-C6*D6,IF(MOD(D6-INT(H5/C6),INT(D$18/C6)),D$18-MOD(D6-INT(H5/C6),INT(D$18/C6))*C6,(D$18-INT(D$18/C6)*C6))),H5)</f>
        <v>5</v>
      </c>
      <c r="I6" s="18">
        <f>IF(C6,INT(D6/INT(D$18/C6))+(C6*D6/D$18&lt;=H6)+AND(INT(D6/INT(D$18/C6))&gt;0,MOD(D6-INT(H5*D$18/C6),INT(D$18/C6))&gt;0),"")</f>
        <v>1</v>
      </c>
    </row>
    <row r="7" spans="1:9">
      <c r="A7" s="3"/>
      <c r="B7" s="3"/>
      <c r="C7" s="7">
        <v>1</v>
      </c>
      <c r="D7" s="7">
        <v>5</v>
      </c>
      <c r="E7" s="10"/>
      <c r="F7" s="5">
        <f>IF(A7,IF(F6/A7&gt;B7,F6-A7*B7,IF(MOD(B7-INT(F6/A7),INT(B$18/A7)),B$18-MOD(B7-INT(F6/A7),INT(B$18/A7))*A7,(B$18-INT(B$18/A7)*A7))),F6)</f>
        <v>1</v>
      </c>
      <c r="G7" s="15" t="str">
        <f>IF(A7,INT(B7/INT(B$18/A7))+(A7*B7/B$18&lt;=F7)+AND(INT(B7/INT(B$18/A7))&gt;0,MOD(B7-INT(F6*B$18/A7),INT(B$18/A7))&gt;0),"")</f>
        <v/>
      </c>
      <c r="H7" s="8">
        <f>IF(C7,IF(H6/C7&gt;D7,H6-C7*D7,IF(MOD(D7-INT(H6/C7),INT(D$18/C7)),D$18-MOD(D7-INT(H6/C7),INT(D$18/C7))*C7,(D$18-INT(D$18/C7)*C7))),H6)</f>
        <v>0</v>
      </c>
      <c r="I7" s="18">
        <f>IF(C7,INT(D7/INT(D$18/C7))+(C7*D7/D$18&lt;=H7)+AND(INT(D7/INT(D$18/C7))&gt;0,MOD(D7-INT(H6*D$18/C7),INT(D$18/C7))&gt;0),"")</f>
        <v>0</v>
      </c>
    </row>
    <row r="8" spans="1:9">
      <c r="A8" s="3"/>
      <c r="B8" s="3"/>
      <c r="C8" s="7">
        <v>1</v>
      </c>
      <c r="D8" s="7">
        <v>5</v>
      </c>
      <c r="E8" s="10"/>
      <c r="F8" s="5">
        <f>IF(A8,IF(F7/A8&gt;B8,F7-A8*B8,IF(MOD(B8-INT(F7/A8),INT(B$18/A8)),B$18-MOD(B8-INT(F7/A8),INT(B$18/A8))*A8,(B$18-INT(B$18/A8)*A8))),F7)</f>
        <v>1</v>
      </c>
      <c r="G8" s="15" t="str">
        <f>IF(A8,INT(B8/INT(B$18/A8))+(A8*B8/B$18&lt;=F8)+AND(INT(B8/INT(B$18/A8))&gt;0,MOD(B8-INT(F7*B$18/A8),INT(B$18/A8))&gt;0),"")</f>
        <v/>
      </c>
      <c r="H8" s="8">
        <f>IF(C8,IF(H7/C8&gt;D8,H7-C8*D8,IF(MOD(D8-INT(H7/C8),INT(D$18/C8)),D$18-MOD(D8-INT(H7/C8),INT(D$18/C8))*C8,(D$18-INT(D$18/C8)*C8))),H7)</f>
        <v>1</v>
      </c>
      <c r="I8" s="18">
        <f>IF(C8,INT(D8/INT(D$18/C8))+(C8*D8/D$18&lt;=H8)+AND(INT(D8/INT(D$18/C8))&gt;0,MOD(D8-INT(H7*D$18/C8),INT(D$18/C8))&gt;0),"")</f>
        <v>1</v>
      </c>
    </row>
    <row r="9" spans="1:9">
      <c r="A9" s="3">
        <v>1.25</v>
      </c>
      <c r="B9" s="3">
        <v>3</v>
      </c>
      <c r="C9" s="7">
        <v>0.5</v>
      </c>
      <c r="D9" s="7">
        <v>1</v>
      </c>
      <c r="E9" s="10"/>
      <c r="F9" s="5">
        <f>IF(A9,IF(F8/A9&gt;B9,F8-A9*B9,IF(MOD(B9-INT(F8/A9),INT(B$18/A9)),B$18-MOD(B9-INT(F8/A9),INT(B$18/A9))*A9,(B$18-INT(B$18/A9)*A9))),F8)</f>
        <v>2.25</v>
      </c>
      <c r="G9" s="15">
        <f>IF(A9,INT(B9/INT(B$18/A9))+(A9*B9/B$18&lt;=F9)+AND(INT(B9/INT(B$18/A9))&gt;0,MOD(B9-INT(F8*B$18/A9),INT(B$18/A9))&gt;0),"")</f>
        <v>1</v>
      </c>
      <c r="H9" s="8">
        <f>IF(C9,IF(H8/C9&gt;D9,H8-C9*D9,IF(MOD(D9-INT(H8/C9),INT(D$18/C9)),D$18-MOD(D9-INT(H8/C9),INT(D$18/C9))*C9,(D$18-INT(D$18/C9)*C9))),H8)</f>
        <v>0.5</v>
      </c>
      <c r="I9" s="18">
        <f>IF(C9,INT(D9/INT(D$18/C9))+(C9*D9/D$18&lt;=H9)+AND(INT(D9/INT(D$18/C9))&gt;0,MOD(D9-INT(H8*D$18/C9),INT(D$18/C9))&gt;0),"")</f>
        <v>1</v>
      </c>
    </row>
    <row r="10" spans="1:9">
      <c r="A10" s="3">
        <v>1.25</v>
      </c>
      <c r="B10" s="3">
        <v>1</v>
      </c>
      <c r="C10" s="7">
        <v>0.6</v>
      </c>
      <c r="D10" s="7">
        <v>1</v>
      </c>
      <c r="E10" s="10"/>
      <c r="F10" s="5">
        <f>IF(A10,IF(F9/A10&gt;B10,F9-A10*B10,IF(MOD(B10-INT(F9/A10),INT(B$18/A10)),B$18-MOD(B10-INT(F9/A10),INT(B$18/A10))*A10,(B$18-INT(B$18/A10)*A10))),F9)</f>
        <v>1</v>
      </c>
      <c r="G10" s="15">
        <f>IF(A10,INT(B10/INT(B$18/A10))+(A10*B10/B$18&lt;=F10)+AND(INT(B10/INT(B$18/A10))&gt;0,MOD(B10-INT(F9*B$18/A10),INT(B$18/A10))&gt;0),"")</f>
        <v>1</v>
      </c>
      <c r="H10" s="8">
        <f>IF(C10,IF(H9/C10&gt;D10,H9-C10*D10,IF(MOD(D10-INT(H9/C10),INT(D$18/C10)),D$18-MOD(D10-INT(H9/C10),INT(D$18/C10))*C10,(D$18-INT(D$18/C10)*C10))),H9)</f>
        <v>5.4</v>
      </c>
      <c r="I10" s="18">
        <f>IF(C10,INT(D10/INT(D$18/C10))+(C10*D10/D$18&lt;=H10)+AND(INT(D10/INT(D$18/C10))&gt;0,MOD(D10-INT(H9*D$18/C10),INT(D$18/C10))&gt;0),"")</f>
        <v>1</v>
      </c>
    </row>
    <row r="11" spans="1:9">
      <c r="A11" s="3">
        <v>1</v>
      </c>
      <c r="B11" s="3">
        <v>2</v>
      </c>
      <c r="C11" s="7">
        <v>0.6</v>
      </c>
      <c r="D11" s="7">
        <v>1</v>
      </c>
      <c r="E11" s="10"/>
      <c r="F11" s="5">
        <f>IF(A11,IF(F10/A11&gt;B11,F10-A11*B11,IF(MOD(B11-INT(F10/A11),INT(B$18/A11)),B$18-MOD(B11-INT(F10/A11),INT(B$18/A11))*A11,(B$18-INT(B$18/A11)*A11))),F10)</f>
        <v>5</v>
      </c>
      <c r="G11" s="15">
        <f>IF(A11,INT(B11/INT(B$18/A11))+(A11*B11/B$18&lt;=F11)+AND(INT(B11/INT(B$18/A11))&gt;0,MOD(B11-INT(F10*B$18/A11),INT(B$18/A11))&gt;0),"")</f>
        <v>1</v>
      </c>
      <c r="H11" s="8">
        <f>IF(C11,IF(H10/C11&gt;D11,H10-C11*D11,IF(MOD(D11-INT(H10/C11),INT(D$18/C11)),D$18-MOD(D11-INT(H10/C11),INT(D$18/C11))*C11,(D$18-INT(D$18/C11)*C11))),H10)</f>
        <v>4.8000000000000007</v>
      </c>
      <c r="I11" s="18">
        <f>IF(C11,INT(D11/INT(D$18/C11))+(C11*D11/D$18&lt;=H11)+AND(INT(D11/INT(D$18/C11))&gt;0,MOD(D11-INT(H10*D$18/C11),INT(D$18/C11))&gt;0),"")</f>
        <v>1</v>
      </c>
    </row>
    <row r="12" spans="1:9">
      <c r="A12" s="3">
        <v>1.25</v>
      </c>
      <c r="B12" s="3">
        <v>2</v>
      </c>
      <c r="C12" s="7"/>
      <c r="D12" s="7"/>
      <c r="E12" s="10"/>
      <c r="F12" s="5">
        <f>IF(A12,IF(F11/A12&gt;B12,F11-A12*B12,IF(MOD(B12-INT(F11/A12),INT(B$18/A12)),B$18-MOD(B12-INT(F11/A12),INT(B$18/A12))*A12,(B$18-INT(B$18/A12)*A12))),F11)</f>
        <v>2.5</v>
      </c>
      <c r="G12" s="15">
        <f>IF(A12,INT(B12/INT(B$18/A12))+(A12*B12/B$18&lt;=F12)+AND(INT(B12/INT(B$18/A12))&gt;0,MOD(B12-INT(F11*B$18/A12),INT(B$18/A12))&gt;0),"")</f>
        <v>1</v>
      </c>
      <c r="H12" s="8">
        <f>IF(C12,IF(H11/C12&gt;D12,H11-C12*D12,IF(MOD(D12-INT(H11/C12),INT(D$18/C12)),D$18-MOD(D12-INT(H11/C12),INT(D$18/C12))*C12,(D$18-INT(D$18/C12)*C12))),H11)</f>
        <v>4.8000000000000007</v>
      </c>
      <c r="I12" s="18" t="str">
        <f>IF(C12,INT(D12/INT(D$18/C12))+(C12*D12/D$18&lt;=H12)+AND(INT(D12/INT(D$18/C12))&gt;0,MOD(D12-INT(H11*D$18/C12),INT(D$18/C12))&gt;0),"")</f>
        <v/>
      </c>
    </row>
    <row r="13" spans="1:9">
      <c r="A13" s="3">
        <v>1.25</v>
      </c>
      <c r="B13" s="3">
        <v>2</v>
      </c>
      <c r="C13" s="7"/>
      <c r="D13" s="7"/>
      <c r="E13" s="10"/>
      <c r="F13" s="5">
        <f>IF(A13,IF(F12/A13&gt;B13,F12-A13*B13,IF(MOD(B13-INT(F12/A13),INT(B$18/A13)),B$18-MOD(B13-INT(F12/A13),INT(B$18/A13))*A13,(B$18-INT(B$18/A13)*A13))),F12)</f>
        <v>1</v>
      </c>
      <c r="G13" s="15">
        <f>IF(A13,INT(B13/INT(B$18/A13))+(A13*B13/B$18&lt;=F13)+AND(INT(B13/INT(B$18/A13))&gt;0,MOD(B13-INT(F12*B$18/A13),INT(B$18/A13))&gt;0),"")</f>
        <v>1</v>
      </c>
      <c r="H13" s="8">
        <f>IF(C13,IF(H12/C13&gt;D13,H12-C13*D13,IF(MOD(D13-INT(H12/C13),INT(D$18/C13)),D$18-MOD(D13-INT(H12/C13),INT(D$18/C13))*C13,(D$18-INT(D$18/C13)*C13))),H12)</f>
        <v>4.8000000000000007</v>
      </c>
      <c r="I13" s="18" t="str">
        <f>IF(C13,INT(D13/INT(D$18/C13))+(C13*D13/D$18&lt;=H13)+AND(INT(D13/INT(D$18/C13))&gt;0,MOD(D13-INT(H12*D$18/C13),INT(D$18/C13))&gt;0),"")</f>
        <v/>
      </c>
    </row>
    <row r="14" spans="1:9">
      <c r="A14" s="3">
        <v>1.25</v>
      </c>
      <c r="B14" s="3">
        <v>2</v>
      </c>
      <c r="C14" s="7"/>
      <c r="D14" s="7"/>
      <c r="E14" s="10"/>
      <c r="F14" s="5">
        <f>IF(A14,IF(F13/A14&gt;B14,F13-A14*B14,IF(MOD(B14-INT(F13/A14),INT(B$18/A14)),B$18-MOD(B14-INT(F13/A14),INT(B$18/A14))*A14,(B$18-INT(B$18/A14)*A14))),F13)</f>
        <v>3.5</v>
      </c>
      <c r="G14" s="15">
        <f>IF(A14,INT(B14/INT(B$18/A14))+(A14*B14/B$18&lt;=F14)+AND(INT(B14/INT(B$18/A14))&gt;0,MOD(B14-INT(F13*B$18/A14),INT(B$18/A14))&gt;0),"")</f>
        <v>1</v>
      </c>
      <c r="H14" s="8">
        <f>IF(C14,IF(H13/C14&gt;D14,H13-C14*D14,IF(MOD(D14-INT(H13/C14),INT(D$18/C14)),D$18-MOD(D14-INT(H13/C14),INT(D$18/C14))*C14,(D$18-INT(D$18/C14)*C14))),H13)</f>
        <v>4.8000000000000007</v>
      </c>
      <c r="I14" s="18" t="str">
        <f>IF(C14,INT(D14/INT(D$18/C14))+(C14*D14/D$18&lt;=H14)+AND(INT(D14/INT(D$18/C14))&gt;0,MOD(D14-INT(H13*D$18/C14),INT(D$18/C14))&gt;0),"")</f>
        <v/>
      </c>
    </row>
    <row r="15" spans="1:9">
      <c r="A15" s="3">
        <v>1.25</v>
      </c>
      <c r="B15" s="3">
        <v>2</v>
      </c>
      <c r="C15" s="7"/>
      <c r="D15" s="7"/>
      <c r="E15" s="10"/>
      <c r="F15" s="5">
        <f>IF(A15,IF(F14/A15&gt;B15,F14-A15*B15,IF(MOD(B15-INT(F14/A15),INT(B$18/A15)),B$18-MOD(B15-INT(F14/A15),INT(B$18/A15))*A15,(B$18-INT(B$18/A15)*A15))),F14)</f>
        <v>1</v>
      </c>
      <c r="G15" s="15">
        <f>IF(A15,INT(B15/INT(B$18/A15))+(A15*B15/B$18&lt;=F15)+AND(INT(B15/INT(B$18/A15))&gt;0,MOD(B15-INT(F14*B$18/A15),INT(B$18/A15))&gt;0),"")</f>
        <v>1</v>
      </c>
      <c r="H15" s="8">
        <f>IF(C15,IF(H14/C15&gt;D15,H14-C15*D15,IF(MOD(D15-INT(H14/C15),INT(D$18/C15)),D$18-MOD(D15-INT(H14/C15),INT(D$18/C15))*C15,(D$18-INT(D$18/C15)*C15))),H14)</f>
        <v>4.8000000000000007</v>
      </c>
      <c r="I15" s="18" t="str">
        <f>IF(C15,INT(D15/INT(D$18/C15))+(C15*D15/D$18&lt;=H15)+AND(INT(D15/INT(D$18/C15))&gt;0,MOD(D15-INT(H14*D$18/C15),INT(D$18/C15))&gt;0),"")</f>
        <v/>
      </c>
    </row>
    <row r="16" spans="1:9">
      <c r="A16" s="3">
        <v>1.25</v>
      </c>
      <c r="B16" s="3">
        <v>2</v>
      </c>
      <c r="C16" s="7"/>
      <c r="D16" s="7"/>
      <c r="E16" s="10"/>
      <c r="F16" s="5">
        <f>IF(A16,IF(F15/A16&gt;B16,F15-A16*B16,IF(MOD(B16-INT(F15/A16),INT(B$18/A16)),B$18-MOD(B16-INT(F15/A16),INT(B$18/A16))*A16,(B$18-INT(B$18/A16)*A16))),F15)</f>
        <v>3.5</v>
      </c>
      <c r="G16" s="15">
        <f>IF(A16,INT(B16/INT(B$18/A16))+(A16*B16/B$18&lt;=F16)+AND(INT(B16/INT(B$18/A16))&gt;0,MOD(B16-INT(F15*B$18/A16),INT(B$18/A16))&gt;0),"")</f>
        <v>1</v>
      </c>
      <c r="H16" s="8">
        <f>IF(C16,IF(H15/C16&gt;D16,H15-C16*D16,IF(MOD(D16-INT(H15/C16),INT(D$18/C16)),D$18-MOD(D16-INT(H15/C16),INT(D$18/C16))*C16,(D$18-INT(D$18/C16)*C16))),H15)</f>
        <v>4.8000000000000007</v>
      </c>
      <c r="I16" s="18" t="str">
        <f>IF(C16,INT(D16/INT(D$18/C16))+(C16*D16/D$18&lt;=H16)+AND(INT(D16/INT(D$18/C16))&gt;0,MOD(D16-INT(H15*D$18/C16),INT(D$18/C16))&gt;0),"")</f>
        <v/>
      </c>
    </row>
    <row r="17" spans="1:9" ht="15.75" thickBot="1">
      <c r="A17" s="3">
        <v>1.25</v>
      </c>
      <c r="B17" s="3">
        <v>2</v>
      </c>
      <c r="C17" s="7"/>
      <c r="D17" s="7"/>
      <c r="E17" s="10"/>
      <c r="F17" s="6">
        <f>IF(A17,IF(F16/A17&gt;B17,F16-A17*B17,IF(MOD(B17-INT(F16/A17),INT(B$18/A17)),B$18-MOD(B17-INT(F16/A17),INT(B$18/A17))*A17,(B$18-INT(B$18/A17)*A17))),F16)</f>
        <v>1</v>
      </c>
      <c r="G17" s="16">
        <f>IF(A17,INT(B17/INT(B$18/A17))+(A17*B17/B$18&lt;=F17)+AND(INT(B17/INT(B$18/A17))&gt;0,MOD(B17-INT(F16*B$18/A17),INT(B$18/A17))&gt;0),"")</f>
        <v>1</v>
      </c>
      <c r="H17" s="13">
        <f>IF(C17,IF(H16/C17&gt;D17,H16-C17*D17,IF(MOD(D17-INT(H16/C17),INT(D$18/C17)),D$18-MOD(D17-INT(H16/C17),INT(D$18/C17))*C17,(D$18-INT(D$18/C17)*C17))),H16)</f>
        <v>4.8000000000000007</v>
      </c>
      <c r="I17" s="19" t="str">
        <f>IF(C17,INT(D17/INT(D$18/C17))+(C17*D17/D$18&lt;=H17)+AND(INT(D17/INT(D$18/C17))&gt;0,MOD(D17-INT(H16*D$18/C17),INT(D$18/C17))&gt;0),"")</f>
        <v/>
      </c>
    </row>
    <row r="18" spans="1:9">
      <c r="A18" t="s">
        <v>15</v>
      </c>
      <c r="B18" s="1">
        <v>6</v>
      </c>
      <c r="D18" s="1">
        <v>6</v>
      </c>
      <c r="E18" s="10"/>
      <c r="G18">
        <f>SUM(G2:G17)</f>
        <v>17</v>
      </c>
      <c r="I18">
        <f>SUM(I2:I17)</f>
        <v>9</v>
      </c>
    </row>
    <row r="19" spans="1:9">
      <c r="A19" t="s">
        <v>8</v>
      </c>
      <c r="B19" s="1">
        <f>SUMPRODUCT(A2:A17,B2:B17)</f>
        <v>62</v>
      </c>
      <c r="D19" s="1">
        <f>SUMPRODUCT(C2:C17,D2:D17)</f>
        <v>36.700000000000003</v>
      </c>
      <c r="E19" s="10"/>
    </row>
    <row r="20" spans="1:9">
      <c r="A20" t="s">
        <v>16</v>
      </c>
      <c r="B20" s="1">
        <f>G18</f>
        <v>17</v>
      </c>
      <c r="D20" s="1">
        <f>I18</f>
        <v>9</v>
      </c>
      <c r="E2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Белых</cp:lastModifiedBy>
  <dcterms:created xsi:type="dcterms:W3CDTF">2015-08-21T06:07:53Z</dcterms:created>
  <dcterms:modified xsi:type="dcterms:W3CDTF">2015-08-22T16:15:41Z</dcterms:modified>
</cp:coreProperties>
</file>