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80" activeTab="1"/>
  </bookViews>
  <sheets>
    <sheet name="Стоимость" sheetId="2" r:id="rId1"/>
    <sheet name="ФинОбесп_1-6" sheetId="11" r:id="rId2"/>
  </sheets>
  <definedNames>
    <definedName name="_xlnm._FilterDatabase" localSheetId="0" hidden="1">Стоимость!$A$3:$I$242</definedName>
    <definedName name="_xlnm._FilterDatabase" localSheetId="1" hidden="1">'ФинОбесп_1-6'!$A$5:$D$74</definedName>
  </definedNames>
  <calcPr calcId="144525"/>
</workbook>
</file>

<file path=xl/calcChain.xml><?xml version="1.0" encoding="utf-8"?>
<calcChain xmlns="http://schemas.openxmlformats.org/spreadsheetml/2006/main">
  <c r="E6" i="11" l="1"/>
  <c r="E7" i="11"/>
  <c r="F7" i="11"/>
  <c r="G7" i="11"/>
  <c r="H7" i="11"/>
  <c r="I7" i="11"/>
  <c r="J7" i="11"/>
  <c r="E8" i="11"/>
  <c r="F8" i="11"/>
  <c r="G8" i="11"/>
  <c r="H8" i="11"/>
  <c r="I8" i="11"/>
  <c r="J8" i="11"/>
  <c r="E9" i="11"/>
  <c r="F9" i="11"/>
  <c r="G9" i="11"/>
  <c r="H9" i="11"/>
  <c r="I9" i="11"/>
  <c r="J9" i="11"/>
  <c r="E10" i="11"/>
  <c r="F10" i="11"/>
  <c r="G10" i="11"/>
  <c r="H10" i="11"/>
  <c r="I10" i="11"/>
  <c r="J10" i="11"/>
  <c r="E11" i="11"/>
  <c r="F11" i="11"/>
  <c r="G11" i="11"/>
  <c r="H11" i="11"/>
  <c r="I11" i="11"/>
  <c r="J11" i="11"/>
  <c r="E12" i="11"/>
  <c r="F12" i="11"/>
  <c r="G12" i="11"/>
  <c r="H12" i="11"/>
  <c r="I12" i="11"/>
  <c r="J12" i="11"/>
  <c r="E13" i="11"/>
  <c r="F13" i="11"/>
  <c r="G13" i="11"/>
  <c r="H13" i="11"/>
  <c r="I13" i="11"/>
  <c r="J13" i="11"/>
  <c r="E14" i="11"/>
  <c r="F14" i="11"/>
  <c r="G14" i="11"/>
  <c r="H14" i="11"/>
  <c r="I14" i="11"/>
  <c r="J14" i="11"/>
  <c r="E15" i="11"/>
  <c r="F15" i="11"/>
  <c r="G15" i="11"/>
  <c r="H15" i="11"/>
  <c r="I15" i="11"/>
  <c r="J15" i="11"/>
  <c r="E16" i="11"/>
  <c r="F16" i="11"/>
  <c r="G16" i="11"/>
  <c r="H16" i="11"/>
  <c r="I16" i="11"/>
  <c r="J16" i="11"/>
  <c r="E17" i="11"/>
  <c r="F17" i="11"/>
  <c r="G17" i="11"/>
  <c r="H17" i="11"/>
  <c r="I17" i="11"/>
  <c r="J17" i="11"/>
  <c r="E18" i="11"/>
  <c r="F18" i="11"/>
  <c r="G18" i="11"/>
  <c r="H18" i="11"/>
  <c r="I18" i="11"/>
  <c r="J18" i="11"/>
  <c r="E19" i="11"/>
  <c r="F19" i="11"/>
  <c r="G19" i="11"/>
  <c r="H19" i="11"/>
  <c r="I19" i="11"/>
  <c r="J19" i="11"/>
  <c r="E20" i="11"/>
  <c r="F20" i="11"/>
  <c r="G20" i="11"/>
  <c r="H20" i="11"/>
  <c r="I20" i="11"/>
  <c r="J20" i="11"/>
  <c r="E21" i="11"/>
  <c r="F21" i="11"/>
  <c r="G21" i="11"/>
  <c r="H21" i="11"/>
  <c r="I21" i="11"/>
  <c r="J21" i="11"/>
  <c r="E22" i="11"/>
  <c r="F22" i="11"/>
  <c r="G22" i="11"/>
  <c r="H22" i="11"/>
  <c r="I22" i="11"/>
  <c r="J22" i="11"/>
  <c r="E23" i="11"/>
  <c r="F23" i="11"/>
  <c r="G23" i="11"/>
  <c r="H23" i="11"/>
  <c r="I23" i="11"/>
  <c r="J23" i="11"/>
  <c r="E24" i="11"/>
  <c r="F24" i="11"/>
  <c r="G24" i="11"/>
  <c r="H24" i="11"/>
  <c r="I24" i="11"/>
  <c r="J24" i="11"/>
  <c r="E25" i="11"/>
  <c r="F25" i="11"/>
  <c r="G25" i="11"/>
  <c r="H25" i="11"/>
  <c r="I25" i="11"/>
  <c r="J25" i="11"/>
  <c r="E26" i="11"/>
  <c r="F26" i="11"/>
  <c r="G26" i="11"/>
  <c r="H26" i="11"/>
  <c r="I26" i="11"/>
  <c r="J26" i="11"/>
  <c r="E27" i="11"/>
  <c r="F27" i="11"/>
  <c r="G27" i="11"/>
  <c r="H27" i="11"/>
  <c r="I27" i="11"/>
  <c r="J27" i="11"/>
  <c r="E28" i="11"/>
  <c r="F28" i="11"/>
  <c r="G28" i="11"/>
  <c r="H28" i="11"/>
  <c r="I28" i="11"/>
  <c r="J28" i="11"/>
  <c r="E29" i="11"/>
  <c r="F29" i="11"/>
  <c r="G29" i="11"/>
  <c r="H29" i="11"/>
  <c r="I29" i="11"/>
  <c r="J29" i="11"/>
  <c r="E30" i="11"/>
  <c r="F30" i="11"/>
  <c r="G30" i="11"/>
  <c r="H30" i="11"/>
  <c r="I30" i="11"/>
  <c r="J30" i="11"/>
  <c r="E31" i="11"/>
  <c r="F31" i="11"/>
  <c r="G31" i="11"/>
  <c r="H31" i="11"/>
  <c r="I31" i="11"/>
  <c r="J31" i="11"/>
  <c r="E32" i="11"/>
  <c r="F32" i="11"/>
  <c r="G32" i="11"/>
  <c r="H32" i="11"/>
  <c r="I32" i="11"/>
  <c r="J32" i="11"/>
  <c r="E33" i="11"/>
  <c r="F33" i="11"/>
  <c r="G33" i="11"/>
  <c r="H33" i="11"/>
  <c r="I33" i="11"/>
  <c r="J33" i="11"/>
  <c r="E34" i="11"/>
  <c r="F34" i="11"/>
  <c r="G34" i="11"/>
  <c r="H34" i="11"/>
  <c r="I34" i="11"/>
  <c r="J34" i="11"/>
  <c r="E35" i="11"/>
  <c r="F35" i="11"/>
  <c r="G35" i="11"/>
  <c r="H35" i="11"/>
  <c r="I35" i="11"/>
  <c r="J35" i="11"/>
  <c r="E36" i="11"/>
  <c r="F36" i="11"/>
  <c r="G36" i="11"/>
  <c r="H36" i="11"/>
  <c r="I36" i="11"/>
  <c r="J36" i="11"/>
  <c r="E37" i="11"/>
  <c r="F37" i="11"/>
  <c r="G37" i="11"/>
  <c r="H37" i="11"/>
  <c r="I37" i="11"/>
  <c r="J37" i="11"/>
  <c r="E38" i="11"/>
  <c r="F38" i="11"/>
  <c r="G38" i="11"/>
  <c r="H38" i="11"/>
  <c r="I38" i="11"/>
  <c r="J38" i="11"/>
  <c r="E39" i="11"/>
  <c r="F39" i="11"/>
  <c r="G39" i="11"/>
  <c r="H39" i="11"/>
  <c r="I39" i="11"/>
  <c r="J39" i="11"/>
  <c r="E40" i="11"/>
  <c r="F40" i="11"/>
  <c r="G40" i="11"/>
  <c r="H40" i="11"/>
  <c r="I40" i="11"/>
  <c r="J40" i="11"/>
  <c r="E41" i="11"/>
  <c r="F41" i="11"/>
  <c r="G41" i="11"/>
  <c r="H41" i="11"/>
  <c r="I41" i="11"/>
  <c r="J41" i="11"/>
  <c r="E42" i="11"/>
  <c r="F42" i="11"/>
  <c r="G42" i="11"/>
  <c r="H42" i="11"/>
  <c r="I42" i="11"/>
  <c r="J42" i="11"/>
  <c r="E43" i="11"/>
  <c r="F43" i="11"/>
  <c r="G43" i="11"/>
  <c r="H43" i="11"/>
  <c r="I43" i="11"/>
  <c r="J43" i="11"/>
  <c r="E44" i="11"/>
  <c r="F44" i="11"/>
  <c r="G44" i="11"/>
  <c r="H44" i="11"/>
  <c r="I44" i="11"/>
  <c r="J44" i="11"/>
  <c r="E45" i="11"/>
  <c r="F45" i="11"/>
  <c r="G45" i="11"/>
  <c r="H45" i="11"/>
  <c r="I45" i="11"/>
  <c r="J45" i="11"/>
  <c r="E46" i="11"/>
  <c r="F46" i="11"/>
  <c r="G46" i="11"/>
  <c r="H46" i="11"/>
  <c r="I46" i="11"/>
  <c r="J46" i="11"/>
  <c r="E47" i="11"/>
  <c r="F47" i="11"/>
  <c r="G47" i="11"/>
  <c r="H47" i="11"/>
  <c r="I47" i="11"/>
  <c r="J47" i="11"/>
  <c r="E48" i="11"/>
  <c r="F48" i="11"/>
  <c r="G48" i="11"/>
  <c r="H48" i="11"/>
  <c r="I48" i="11"/>
  <c r="J48" i="11"/>
  <c r="E49" i="11"/>
  <c r="F49" i="11"/>
  <c r="G49" i="11"/>
  <c r="H49" i="11"/>
  <c r="I49" i="11"/>
  <c r="J49" i="11"/>
  <c r="E50" i="11"/>
  <c r="F50" i="11"/>
  <c r="G50" i="11"/>
  <c r="H50" i="11"/>
  <c r="I50" i="11"/>
  <c r="J50" i="11"/>
  <c r="E51" i="11"/>
  <c r="F51" i="11"/>
  <c r="G51" i="11"/>
  <c r="H51" i="11"/>
  <c r="I51" i="11"/>
  <c r="J51" i="11"/>
  <c r="E52" i="11"/>
  <c r="F52" i="11"/>
  <c r="G52" i="11"/>
  <c r="H52" i="11"/>
  <c r="I52" i="11"/>
  <c r="J52" i="11"/>
  <c r="E53" i="11"/>
  <c r="F53" i="11"/>
  <c r="G53" i="11"/>
  <c r="H53" i="11"/>
  <c r="I53" i="11"/>
  <c r="J53" i="11"/>
  <c r="E54" i="11"/>
  <c r="F54" i="11"/>
  <c r="G54" i="11"/>
  <c r="H54" i="11"/>
  <c r="I54" i="11"/>
  <c r="J54" i="11"/>
  <c r="E55" i="11"/>
  <c r="F55" i="11"/>
  <c r="G55" i="11"/>
  <c r="H55" i="11"/>
  <c r="I55" i="11"/>
  <c r="J55" i="11"/>
  <c r="E56" i="11"/>
  <c r="F56" i="11"/>
  <c r="G56" i="11"/>
  <c r="H56" i="11"/>
  <c r="I56" i="11"/>
  <c r="J56" i="11"/>
  <c r="E57" i="11"/>
  <c r="F57" i="11"/>
  <c r="G57" i="11"/>
  <c r="H57" i="11"/>
  <c r="I57" i="11"/>
  <c r="J57" i="11"/>
  <c r="E58" i="11"/>
  <c r="F58" i="11"/>
  <c r="G58" i="11"/>
  <c r="H58" i="11"/>
  <c r="I58" i="11"/>
  <c r="J58" i="11"/>
  <c r="E59" i="11"/>
  <c r="F59" i="11"/>
  <c r="G59" i="11"/>
  <c r="H59" i="11"/>
  <c r="I59" i="11"/>
  <c r="J59" i="11"/>
  <c r="E60" i="11"/>
  <c r="F60" i="11"/>
  <c r="G60" i="11"/>
  <c r="H60" i="11"/>
  <c r="I60" i="11"/>
  <c r="J60" i="11"/>
  <c r="E61" i="11"/>
  <c r="F61" i="11"/>
  <c r="G61" i="11"/>
  <c r="H61" i="11"/>
  <c r="I61" i="11"/>
  <c r="J61" i="11"/>
  <c r="E62" i="11"/>
  <c r="F62" i="11"/>
  <c r="G62" i="11"/>
  <c r="H62" i="11"/>
  <c r="I62" i="11"/>
  <c r="J62" i="11"/>
  <c r="E63" i="11"/>
  <c r="F63" i="11"/>
  <c r="G63" i="11"/>
  <c r="H63" i="11"/>
  <c r="I63" i="11"/>
  <c r="J63" i="11"/>
  <c r="E64" i="11"/>
  <c r="F64" i="11"/>
  <c r="G64" i="11"/>
  <c r="H64" i="11"/>
  <c r="I64" i="11"/>
  <c r="J64" i="11"/>
  <c r="E65" i="11"/>
  <c r="F65" i="11"/>
  <c r="G65" i="11"/>
  <c r="H65" i="11"/>
  <c r="I65" i="11"/>
  <c r="J65" i="11"/>
  <c r="E66" i="11"/>
  <c r="F66" i="11"/>
  <c r="G66" i="11"/>
  <c r="H66" i="11"/>
  <c r="I66" i="11"/>
  <c r="J66" i="11"/>
  <c r="E67" i="11"/>
  <c r="F67" i="11"/>
  <c r="G67" i="11"/>
  <c r="H67" i="11"/>
  <c r="I67" i="11"/>
  <c r="J67" i="11"/>
  <c r="E68" i="11"/>
  <c r="F68" i="11"/>
  <c r="G68" i="11"/>
  <c r="H68" i="11"/>
  <c r="I68" i="11"/>
  <c r="J68" i="11"/>
  <c r="E69" i="11"/>
  <c r="F69" i="11"/>
  <c r="G69" i="11"/>
  <c r="H69" i="11"/>
  <c r="I69" i="11"/>
  <c r="J69" i="11"/>
  <c r="E70" i="11"/>
  <c r="F70" i="11"/>
  <c r="G70" i="11"/>
  <c r="H70" i="11"/>
  <c r="I70" i="11"/>
  <c r="J70" i="11"/>
  <c r="E71" i="11"/>
  <c r="F71" i="11"/>
  <c r="G71" i="11"/>
  <c r="H71" i="11"/>
  <c r="I71" i="11"/>
  <c r="J71" i="11"/>
  <c r="E72" i="11"/>
  <c r="F72" i="11"/>
  <c r="G72" i="11"/>
  <c r="H72" i="11"/>
  <c r="I72" i="11"/>
  <c r="J72" i="11"/>
  <c r="E73" i="11"/>
  <c r="F73" i="11"/>
  <c r="G73" i="11"/>
  <c r="H73" i="11"/>
  <c r="I73" i="11"/>
  <c r="J73" i="11"/>
  <c r="E74" i="11"/>
  <c r="F74" i="11"/>
  <c r="G74" i="11"/>
  <c r="H74" i="11"/>
  <c r="I74" i="11"/>
  <c r="J74" i="11"/>
  <c r="F6" i="11"/>
  <c r="G6" i="11"/>
  <c r="H6" i="11"/>
  <c r="I6" i="11"/>
  <c r="J6" i="11"/>
  <c r="E2" i="11"/>
  <c r="L2" i="11"/>
  <c r="K2" i="11"/>
</calcChain>
</file>

<file path=xl/sharedStrings.xml><?xml version="1.0" encoding="utf-8"?>
<sst xmlns="http://schemas.openxmlformats.org/spreadsheetml/2006/main" count="1547" uniqueCount="223">
  <si>
    <t>2009-2010</t>
  </si>
  <si>
    <t>2010-2011</t>
  </si>
  <si>
    <t>2011-2012</t>
  </si>
  <si>
    <t>2012-2013</t>
  </si>
  <si>
    <t>2013-2014</t>
  </si>
  <si>
    <t>2014-2015</t>
  </si>
  <si>
    <t>Бакалавриат</t>
  </si>
  <si>
    <t>очная</t>
  </si>
  <si>
    <t>очно-заочная</t>
  </si>
  <si>
    <t>заочная</t>
  </si>
  <si>
    <t>Специалитет</t>
  </si>
  <si>
    <t>Магистратура</t>
  </si>
  <si>
    <t>Форма обучения</t>
  </si>
  <si>
    <t>Направление подготовки</t>
  </si>
  <si>
    <t>10.05.05</t>
  </si>
  <si>
    <t>Безопасность информационных технологий в правоохранительной сфере</t>
  </si>
  <si>
    <t>38.03.05</t>
  </si>
  <si>
    <t>Бизнес-информатика</t>
  </si>
  <si>
    <t>43.03.03</t>
  </si>
  <si>
    <t>Гостиничное дело</t>
  </si>
  <si>
    <t>38.03.04</t>
  </si>
  <si>
    <t>Государственное и муниципальное управление</t>
  </si>
  <si>
    <t>54.03.01</t>
  </si>
  <si>
    <t>Дизайн</t>
  </si>
  <si>
    <t>54.04.01</t>
  </si>
  <si>
    <t>46.03.02</t>
  </si>
  <si>
    <t>Документоведение и архивоведение</t>
  </si>
  <si>
    <t>42.03.02</t>
  </si>
  <si>
    <t>Журналистика</t>
  </si>
  <si>
    <t>Информатика и вычислительная техника</t>
  </si>
  <si>
    <t>09.03.01</t>
  </si>
  <si>
    <t>09.04.01</t>
  </si>
  <si>
    <t>10.03.01</t>
  </si>
  <si>
    <t>Информационная безопасность</t>
  </si>
  <si>
    <t>09.03.02</t>
  </si>
  <si>
    <t>Информационные системы и технологии</t>
  </si>
  <si>
    <t>37.05.01</t>
  </si>
  <si>
    <t>Клиническая психология</t>
  </si>
  <si>
    <t>37.03.02</t>
  </si>
  <si>
    <t>Конфликтология</t>
  </si>
  <si>
    <t>51.03.01</t>
  </si>
  <si>
    <t>Культурология</t>
  </si>
  <si>
    <t>45.04.02</t>
  </si>
  <si>
    <t>Лингвистика</t>
  </si>
  <si>
    <t>38.03.02</t>
  </si>
  <si>
    <t>Менеджмент</t>
  </si>
  <si>
    <t>51.03.02</t>
  </si>
  <si>
    <t>Народная художественная культура</t>
  </si>
  <si>
    <t>39.03.03</t>
  </si>
  <si>
    <t>Организация работы с молодежью</t>
  </si>
  <si>
    <t>39.04.03</t>
  </si>
  <si>
    <t>44.03.01</t>
  </si>
  <si>
    <t>Педагогическое образование</t>
  </si>
  <si>
    <t>Политология</t>
  </si>
  <si>
    <t>01.03.02</t>
  </si>
  <si>
    <t>Прикладная математика и информатика</t>
  </si>
  <si>
    <t>01.04.02</t>
  </si>
  <si>
    <t>20.03.02</t>
  </si>
  <si>
    <t>Природообустройство и водопользование</t>
  </si>
  <si>
    <t>20.04.02</t>
  </si>
  <si>
    <t>09.03.04</t>
  </si>
  <si>
    <t>Программная инженерия</t>
  </si>
  <si>
    <t>44.03.02</t>
  </si>
  <si>
    <t>Психолого-педагогическое образование</t>
  </si>
  <si>
    <t>44.04.02</t>
  </si>
  <si>
    <t>42.04.01</t>
  </si>
  <si>
    <t>Реклама и связи с общественностью</t>
  </si>
  <si>
    <t>39.03.02</t>
  </si>
  <si>
    <t>Социальная работа</t>
  </si>
  <si>
    <t>39.04.02</t>
  </si>
  <si>
    <t>39.03.01</t>
  </si>
  <si>
    <t>Социология</t>
  </si>
  <si>
    <t>44.03.03</t>
  </si>
  <si>
    <t>Специальное (дефектологическое) образование</t>
  </si>
  <si>
    <t>48.03.01</t>
  </si>
  <si>
    <t>Теология</t>
  </si>
  <si>
    <t>Техносферная безопасность</t>
  </si>
  <si>
    <t>20.03.01</t>
  </si>
  <si>
    <t>20.04.01</t>
  </si>
  <si>
    <t>38.03.06</t>
  </si>
  <si>
    <t>Торговое дело</t>
  </si>
  <si>
    <t>43.03.02</t>
  </si>
  <si>
    <t>Туризм</t>
  </si>
  <si>
    <t>38.03.03</t>
  </si>
  <si>
    <t>Управление персоналом</t>
  </si>
  <si>
    <t>49.03.01</t>
  </si>
  <si>
    <t>Физическая культура</t>
  </si>
  <si>
    <t>49.03.02</t>
  </si>
  <si>
    <t>05.03.06</t>
  </si>
  <si>
    <t>Экология и природопользование</t>
  </si>
  <si>
    <t>05.04.06</t>
  </si>
  <si>
    <t>Экономика</t>
  </si>
  <si>
    <t>38.03.01</t>
  </si>
  <si>
    <t>Юриспруденция</t>
  </si>
  <si>
    <t>40.03.01</t>
  </si>
  <si>
    <t>40.04.01</t>
  </si>
  <si>
    <t>Москва</t>
  </si>
  <si>
    <t>Код направления подготовки</t>
  </si>
  <si>
    <t>Программа</t>
  </si>
  <si>
    <t>Учебный год</t>
  </si>
  <si>
    <t>Курс</t>
  </si>
  <si>
    <t>Город</t>
  </si>
  <si>
    <t>37.03.01</t>
  </si>
  <si>
    <t>Психология</t>
  </si>
  <si>
    <t>37.04.01</t>
  </si>
  <si>
    <t>49.03.03</t>
  </si>
  <si>
    <t>Рекреация и спортивно-оздоровительный туризм</t>
  </si>
  <si>
    <t>38.04.01</t>
  </si>
  <si>
    <t>38.04.02</t>
  </si>
  <si>
    <t>42.03.01</t>
  </si>
  <si>
    <t>37.05.02</t>
  </si>
  <si>
    <t>34.03.01</t>
  </si>
  <si>
    <t>38.05.01</t>
  </si>
  <si>
    <t>41.03.01</t>
  </si>
  <si>
    <t>41.03.04</t>
  </si>
  <si>
    <t>41.03.05</t>
  </si>
  <si>
    <t>45.03.02</t>
  </si>
  <si>
    <t>45.05.01</t>
  </si>
  <si>
    <t>51.03.06</t>
  </si>
  <si>
    <t>040101.65</t>
  </si>
  <si>
    <t>050711.65</t>
  </si>
  <si>
    <t>030301.65</t>
  </si>
  <si>
    <t>050716.65</t>
  </si>
  <si>
    <t>032102.65</t>
  </si>
  <si>
    <t>040201.65</t>
  </si>
  <si>
    <t>080504.65</t>
  </si>
  <si>
    <t>080507.65</t>
  </si>
  <si>
    <t>080505.65</t>
  </si>
  <si>
    <t>032001.65</t>
  </si>
  <si>
    <t>230102.65</t>
  </si>
  <si>
    <t>080801.65</t>
  </si>
  <si>
    <t>032401.65</t>
  </si>
  <si>
    <t>030601.65</t>
  </si>
  <si>
    <t>030602.65</t>
  </si>
  <si>
    <t>031401.65</t>
  </si>
  <si>
    <t>031202.65</t>
  </si>
  <si>
    <t xml:space="preserve">Перевод и переводоведение </t>
  </si>
  <si>
    <t>031201.65</t>
  </si>
  <si>
    <t>030501.65</t>
  </si>
  <si>
    <t>080107.65</t>
  </si>
  <si>
    <t>080105.65</t>
  </si>
  <si>
    <t>080104.65</t>
  </si>
  <si>
    <t>080109.65</t>
  </si>
  <si>
    <t>080502.65</t>
  </si>
  <si>
    <t>080102.65</t>
  </si>
  <si>
    <t>080111.65</t>
  </si>
  <si>
    <t>280102.65</t>
  </si>
  <si>
    <t>Безопасность технологических процессов и производств</t>
  </si>
  <si>
    <t>280101.65</t>
  </si>
  <si>
    <t>020801.65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</si>
  <si>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</si>
  <si>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</si>
  <si>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</si>
  <si>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Экономическая безопасность</t>
  </si>
  <si>
    <t>Зарубежное регионоведение</t>
  </si>
  <si>
    <t>Международные отношения</t>
  </si>
  <si>
    <t>Специальное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</si>
  <si>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</si>
  <si>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</si>
  <si>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</si>
  <si>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</si>
  <si>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</si>
  <si>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</si>
  <si>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</si>
  <si>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</si>
  <si>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</si>
  <si>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</si>
  <si>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</si>
  <si>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</si>
  <si>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 xml:space="preserve">Налоги и налогообложение 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</si>
  <si>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</si>
  <si>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</si>
  <si>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</si>
  <si>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</si>
  <si>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Прикладная информатика в экономике</t>
  </si>
  <si>
    <t>Автоматизированные системы обработки информации и управления</t>
  </si>
  <si>
    <t>Безопасность жизнедеятельности в техносфере</t>
  </si>
  <si>
    <t>020801</t>
  </si>
  <si>
    <t>030501</t>
  </si>
  <si>
    <t>031202</t>
  </si>
  <si>
    <t>032401</t>
  </si>
  <si>
    <t>070601</t>
  </si>
  <si>
    <t>080105</t>
  </si>
  <si>
    <t>080504</t>
  </si>
  <si>
    <t>080507</t>
  </si>
  <si>
    <t>090104</t>
  </si>
  <si>
    <t>230102</t>
  </si>
  <si>
    <t>280102</t>
  </si>
  <si>
    <t>Комплексная защита объектов информатизации</t>
  </si>
  <si>
    <t>030201</t>
  </si>
  <si>
    <t>030301</t>
  </si>
  <si>
    <t>030601</t>
  </si>
  <si>
    <t>030602</t>
  </si>
  <si>
    <t>031401</t>
  </si>
  <si>
    <t>032001</t>
  </si>
  <si>
    <t>032102</t>
  </si>
  <si>
    <t>040101</t>
  </si>
  <si>
    <t>040201</t>
  </si>
  <si>
    <t>050202</t>
  </si>
  <si>
    <t>Информатика</t>
  </si>
  <si>
    <t>050711</t>
  </si>
  <si>
    <t>050716</t>
  </si>
  <si>
    <t>071301</t>
  </si>
  <si>
    <t>Народное художественное творчество</t>
  </si>
  <si>
    <t>080104</t>
  </si>
  <si>
    <t>080109</t>
  </si>
  <si>
    <t>080111</t>
  </si>
  <si>
    <t>080502</t>
  </si>
  <si>
    <t>080505</t>
  </si>
  <si>
    <t>080601</t>
  </si>
  <si>
    <t>Статистика</t>
  </si>
  <si>
    <t>080801</t>
  </si>
  <si>
    <t>230105</t>
  </si>
  <si>
    <t>Программное обеспечение вычислительной техники и автоматизированных систем</t>
  </si>
  <si>
    <t>280101</t>
  </si>
  <si>
    <t/>
  </si>
  <si>
    <t>СТОИМОСТЬ ОБУЧЕНИЯ ПО КУРСАМ</t>
  </si>
  <si>
    <t>Наименование направления подготовки, специальности</t>
  </si>
  <si>
    <t>Очная</t>
  </si>
  <si>
    <t>Прикладная информатика</t>
  </si>
  <si>
    <t>Информатика и вычислительнаятехника</t>
  </si>
  <si>
    <t>Информационные системы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</si>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</sst>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workbookViewId="0">
      <selection activeCell="M7" sqref="M7"/>
    </sheetView>
  </sheetViews>
  <sheetFormatPr defaultRowHeight="15" x14ac:dyDescent="0.25"/>
  <cols>
    <col min="2" max="2" width="12.5703125" bestFit="1" customWidth="1"/>
    <col min="3" max="3" width="9.140625" style="1"/>
    <col min="5" max="5" width="42.7109375" customWidth="1"/>
    <col min="6" max="6" width="13.5703125" bestFit="1" customWidth="1"/>
    <col min="7" max="9" width="12.7109375" style="2" customWidth="1"/>
  </cols>
  <sheetData>
    <row r="1" spans="1:9" ht="27" x14ac:dyDescent="0.25">
      <c r="A1" s="13" t="s">
        <v>216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t="s">
        <v>101</v>
      </c>
      <c r="B3" t="s">
        <v>99</v>
      </c>
      <c r="C3" s="1" t="s">
        <v>100</v>
      </c>
      <c r="D3" t="s">
        <v>97</v>
      </c>
      <c r="E3" t="s">
        <v>13</v>
      </c>
      <c r="F3" t="s">
        <v>98</v>
      </c>
      <c r="G3" s="2" t="s">
        <v>7</v>
      </c>
      <c r="H3" s="2" t="s">
        <v>8</v>
      </c>
      <c r="I3" s="2" t="s">
        <v>9</v>
      </c>
    </row>
    <row r="4" spans="1:9" x14ac:dyDescent="0.25">
      <c r="A4" t="s">
        <v>96</v>
      </c>
      <c r="B4" t="s">
        <v>1</v>
      </c>
      <c r="C4" s="1">
        <v>5</v>
      </c>
      <c r="D4" t="s">
        <v>129</v>
      </c>
      <c r="E4" t="s">
        <v>175</v>
      </c>
      <c r="F4" t="s">
        <v>10</v>
      </c>
      <c r="I4" s="2">
        <v>40000</v>
      </c>
    </row>
    <row r="5" spans="1:9" x14ac:dyDescent="0.25">
      <c r="A5" t="s">
        <v>96</v>
      </c>
      <c r="B5" t="s">
        <v>0</v>
      </c>
      <c r="C5" s="1">
        <v>6</v>
      </c>
      <c r="D5" t="s">
        <v>186</v>
      </c>
      <c r="E5" t="s">
        <v>175</v>
      </c>
      <c r="F5" t="s">
        <v>10</v>
      </c>
      <c r="G5" s="2" t="s">
        <v>215</v>
      </c>
      <c r="H5" s="2">
        <v>40000</v>
      </c>
      <c r="I5" s="2">
        <v>20000</v>
      </c>
    </row>
    <row r="6" spans="1:9" x14ac:dyDescent="0.25">
      <c r="A6" t="s">
        <v>96</v>
      </c>
      <c r="B6" t="s">
        <v>1</v>
      </c>
      <c r="C6" s="1">
        <v>5</v>
      </c>
      <c r="D6" t="s">
        <v>148</v>
      </c>
      <c r="E6" t="s">
        <v>176</v>
      </c>
      <c r="F6" t="s">
        <v>10</v>
      </c>
      <c r="I6" s="2">
        <v>36000</v>
      </c>
    </row>
    <row r="7" spans="1:9" x14ac:dyDescent="0.25">
      <c r="A7" t="s">
        <v>96</v>
      </c>
      <c r="B7" t="s">
        <v>0</v>
      </c>
      <c r="C7" s="1">
        <v>6</v>
      </c>
      <c r="D7" t="s">
        <v>214</v>
      </c>
      <c r="E7" t="s">
        <v>176</v>
      </c>
      <c r="F7" t="s">
        <v>10</v>
      </c>
      <c r="G7" s="2" t="s">
        <v>215</v>
      </c>
      <c r="H7" s="2" t="s">
        <v>215</v>
      </c>
      <c r="I7" s="2">
        <v>20000</v>
      </c>
    </row>
    <row r="8" spans="1:9" x14ac:dyDescent="0.25">
      <c r="A8" t="s">
        <v>96</v>
      </c>
      <c r="B8" t="s">
        <v>5</v>
      </c>
      <c r="C8" s="1">
        <v>1</v>
      </c>
      <c r="D8" t="s">
        <v>14</v>
      </c>
      <c r="E8" t="s">
        <v>15</v>
      </c>
      <c r="F8" t="s">
        <v>10</v>
      </c>
      <c r="G8" s="2">
        <v>120885.98</v>
      </c>
      <c r="H8" s="2">
        <v>47282.391999999993</v>
      </c>
      <c r="I8" s="2">
        <v>23641.195999999996</v>
      </c>
    </row>
    <row r="9" spans="1:9" x14ac:dyDescent="0.25">
      <c r="A9" t="s">
        <v>96</v>
      </c>
      <c r="B9" t="s">
        <v>4</v>
      </c>
      <c r="C9" s="1">
        <v>2</v>
      </c>
      <c r="D9" t="s">
        <v>14</v>
      </c>
      <c r="E9" t="s">
        <v>15</v>
      </c>
      <c r="F9" t="s">
        <v>10</v>
      </c>
      <c r="G9" s="2">
        <v>120885.98</v>
      </c>
      <c r="H9" s="2">
        <v>47282.391999999993</v>
      </c>
      <c r="I9" s="2">
        <v>23641.195999999996</v>
      </c>
    </row>
    <row r="10" spans="1:9" x14ac:dyDescent="0.25">
      <c r="A10" t="s">
        <v>96</v>
      </c>
      <c r="B10" t="s">
        <v>3</v>
      </c>
      <c r="C10" s="1">
        <v>3</v>
      </c>
      <c r="D10" t="s">
        <v>14</v>
      </c>
      <c r="E10" t="s">
        <v>15</v>
      </c>
      <c r="F10" t="s">
        <v>10</v>
      </c>
      <c r="G10" s="2">
        <v>82900</v>
      </c>
      <c r="H10" s="2">
        <v>42800</v>
      </c>
    </row>
    <row r="11" spans="1:9" x14ac:dyDescent="0.25">
      <c r="A11" t="s">
        <v>96</v>
      </c>
      <c r="B11" t="s">
        <v>1</v>
      </c>
      <c r="C11" s="1">
        <v>5</v>
      </c>
      <c r="D11" t="s">
        <v>146</v>
      </c>
      <c r="E11" t="s">
        <v>147</v>
      </c>
      <c r="F11" t="s">
        <v>10</v>
      </c>
      <c r="I11" s="2">
        <v>36500</v>
      </c>
    </row>
    <row r="12" spans="1:9" x14ac:dyDescent="0.25">
      <c r="A12" t="s">
        <v>96</v>
      </c>
      <c r="B12" t="s">
        <v>0</v>
      </c>
      <c r="C12" s="1">
        <v>6</v>
      </c>
      <c r="D12" t="s">
        <v>187</v>
      </c>
      <c r="E12" t="s">
        <v>147</v>
      </c>
      <c r="F12" t="s">
        <v>10</v>
      </c>
      <c r="G12" s="2" t="s">
        <v>215</v>
      </c>
      <c r="H12" s="2">
        <v>40000</v>
      </c>
      <c r="I12" s="2" t="s">
        <v>215</v>
      </c>
    </row>
    <row r="13" spans="1:9" x14ac:dyDescent="0.25">
      <c r="A13" t="s">
        <v>96</v>
      </c>
      <c r="B13" t="s">
        <v>3</v>
      </c>
      <c r="C13" s="1">
        <v>3</v>
      </c>
      <c r="D13" t="s">
        <v>118</v>
      </c>
      <c r="E13" t="s">
        <v>158</v>
      </c>
      <c r="F13" t="s">
        <v>6</v>
      </c>
      <c r="I13" s="2">
        <v>31600</v>
      </c>
    </row>
    <row r="14" spans="1:9" x14ac:dyDescent="0.25">
      <c r="A14" t="s">
        <v>96</v>
      </c>
      <c r="B14" t="s">
        <v>2</v>
      </c>
      <c r="C14" s="1">
        <v>4</v>
      </c>
      <c r="D14" t="s">
        <v>118</v>
      </c>
      <c r="E14" t="s">
        <v>158</v>
      </c>
      <c r="F14" t="s">
        <v>6</v>
      </c>
      <c r="I14" s="2">
        <v>30000</v>
      </c>
    </row>
    <row r="15" spans="1:9" x14ac:dyDescent="0.25">
      <c r="A15" t="s">
        <v>96</v>
      </c>
      <c r="B15" t="s">
        <v>3</v>
      </c>
      <c r="C15" s="1">
        <v>3</v>
      </c>
      <c r="D15" t="s">
        <v>16</v>
      </c>
      <c r="E15" t="s">
        <v>17</v>
      </c>
      <c r="F15" t="s">
        <v>6</v>
      </c>
      <c r="G15" s="2">
        <v>73900</v>
      </c>
      <c r="I15" s="2">
        <v>39600</v>
      </c>
    </row>
    <row r="16" spans="1:9" x14ac:dyDescent="0.25">
      <c r="A16" t="s">
        <v>96</v>
      </c>
      <c r="B16" t="s">
        <v>2</v>
      </c>
      <c r="C16" s="1">
        <v>4</v>
      </c>
      <c r="D16" t="s">
        <v>16</v>
      </c>
      <c r="E16" t="s">
        <v>17</v>
      </c>
      <c r="F16" t="s">
        <v>6</v>
      </c>
      <c r="I16" s="2">
        <v>29500</v>
      </c>
    </row>
    <row r="17" spans="1:9" x14ac:dyDescent="0.25">
      <c r="A17" t="s">
        <v>96</v>
      </c>
      <c r="B17" t="s">
        <v>1</v>
      </c>
      <c r="C17" s="1">
        <v>5</v>
      </c>
      <c r="D17" t="s">
        <v>142</v>
      </c>
      <c r="E17" t="s">
        <v>170</v>
      </c>
      <c r="F17" t="s">
        <v>10</v>
      </c>
      <c r="I17" s="2">
        <v>62800</v>
      </c>
    </row>
    <row r="18" spans="1:9" x14ac:dyDescent="0.25">
      <c r="A18" t="s">
        <v>96</v>
      </c>
      <c r="B18" t="s">
        <v>0</v>
      </c>
      <c r="C18" s="1">
        <v>6</v>
      </c>
      <c r="D18" t="s">
        <v>205</v>
      </c>
      <c r="E18" t="s">
        <v>170</v>
      </c>
      <c r="F18" t="s">
        <v>10</v>
      </c>
      <c r="G18" s="2" t="s">
        <v>215</v>
      </c>
      <c r="H18" s="2" t="s">
        <v>215</v>
      </c>
      <c r="I18" s="2">
        <v>20000</v>
      </c>
    </row>
    <row r="19" spans="1:9" x14ac:dyDescent="0.25">
      <c r="A19" t="s">
        <v>96</v>
      </c>
      <c r="B19" t="s">
        <v>5</v>
      </c>
      <c r="C19" s="1">
        <v>1</v>
      </c>
      <c r="D19" t="s">
        <v>18</v>
      </c>
      <c r="E19" t="s">
        <v>19</v>
      </c>
      <c r="F19" t="s">
        <v>6</v>
      </c>
      <c r="G19" s="2">
        <v>117195.98</v>
      </c>
      <c r="H19" s="2">
        <v>45806.391999999993</v>
      </c>
      <c r="I19" s="2">
        <v>22903.195999999996</v>
      </c>
    </row>
    <row r="20" spans="1:9" x14ac:dyDescent="0.25">
      <c r="A20" t="s">
        <v>96</v>
      </c>
      <c r="B20" t="s">
        <v>4</v>
      </c>
      <c r="C20" s="1">
        <v>2</v>
      </c>
      <c r="D20" t="s">
        <v>18</v>
      </c>
      <c r="E20" t="s">
        <v>19</v>
      </c>
      <c r="F20" t="s">
        <v>6</v>
      </c>
      <c r="G20" s="2">
        <v>117195.98</v>
      </c>
      <c r="H20" s="2">
        <v>45806.391999999993</v>
      </c>
      <c r="I20" s="2">
        <v>22903.195999999996</v>
      </c>
    </row>
    <row r="21" spans="1:9" x14ac:dyDescent="0.25">
      <c r="A21" t="s">
        <v>96</v>
      </c>
      <c r="B21" t="s">
        <v>3</v>
      </c>
      <c r="C21" s="1">
        <v>3</v>
      </c>
      <c r="D21" t="s">
        <v>18</v>
      </c>
      <c r="E21" t="s">
        <v>19</v>
      </c>
      <c r="F21" t="s">
        <v>6</v>
      </c>
      <c r="G21" s="2">
        <v>69900</v>
      </c>
      <c r="I21" s="2">
        <v>39800</v>
      </c>
    </row>
    <row r="22" spans="1:9" x14ac:dyDescent="0.25">
      <c r="A22" t="s">
        <v>96</v>
      </c>
      <c r="B22" t="s">
        <v>3</v>
      </c>
      <c r="C22" s="1">
        <v>3</v>
      </c>
      <c r="D22" t="s">
        <v>20</v>
      </c>
      <c r="E22" t="s">
        <v>21</v>
      </c>
      <c r="F22" t="s">
        <v>6</v>
      </c>
      <c r="G22" s="2">
        <v>110000</v>
      </c>
      <c r="I22" s="2">
        <v>55000</v>
      </c>
    </row>
    <row r="23" spans="1:9" x14ac:dyDescent="0.25">
      <c r="A23" t="s">
        <v>96</v>
      </c>
      <c r="B23" t="s">
        <v>2</v>
      </c>
      <c r="C23" s="1">
        <v>4</v>
      </c>
      <c r="D23" t="s">
        <v>20</v>
      </c>
      <c r="E23" t="s">
        <v>21</v>
      </c>
      <c r="F23" t="s">
        <v>6</v>
      </c>
      <c r="H23" s="2">
        <v>67000</v>
      </c>
    </row>
    <row r="24" spans="1:9" x14ac:dyDescent="0.25">
      <c r="A24" t="s">
        <v>96</v>
      </c>
      <c r="B24" t="s">
        <v>1</v>
      </c>
      <c r="C24" s="1">
        <v>5</v>
      </c>
      <c r="D24" t="s">
        <v>125</v>
      </c>
      <c r="E24" t="s">
        <v>21</v>
      </c>
      <c r="F24" t="s">
        <v>10</v>
      </c>
      <c r="I24" s="2">
        <v>56500</v>
      </c>
    </row>
    <row r="25" spans="1:9" x14ac:dyDescent="0.25">
      <c r="A25" t="s">
        <v>96</v>
      </c>
      <c r="B25" t="s">
        <v>0</v>
      </c>
      <c r="C25" s="1">
        <v>6</v>
      </c>
      <c r="D25" t="s">
        <v>183</v>
      </c>
      <c r="E25" t="s">
        <v>21</v>
      </c>
      <c r="F25" t="s">
        <v>10</v>
      </c>
      <c r="G25" s="2" t="s">
        <v>215</v>
      </c>
      <c r="H25" s="2">
        <v>40000</v>
      </c>
      <c r="I25" s="2">
        <v>20000</v>
      </c>
    </row>
    <row r="26" spans="1:9" x14ac:dyDescent="0.25">
      <c r="A26" t="s">
        <v>96</v>
      </c>
      <c r="B26" t="s">
        <v>5</v>
      </c>
      <c r="C26" s="1">
        <v>1</v>
      </c>
      <c r="D26" t="s">
        <v>22</v>
      </c>
      <c r="E26" t="s">
        <v>23</v>
      </c>
      <c r="F26" t="s">
        <v>6</v>
      </c>
      <c r="G26" s="2">
        <v>248002.34000000003</v>
      </c>
      <c r="H26" s="2">
        <v>98128.936000000016</v>
      </c>
      <c r="I26" s="2">
        <v>49064.468000000008</v>
      </c>
    </row>
    <row r="27" spans="1:9" x14ac:dyDescent="0.25">
      <c r="A27" t="s">
        <v>96</v>
      </c>
      <c r="B27" t="s">
        <v>5</v>
      </c>
      <c r="C27" s="1">
        <v>1</v>
      </c>
      <c r="D27" t="s">
        <v>24</v>
      </c>
      <c r="E27" t="s">
        <v>23</v>
      </c>
      <c r="F27" t="s">
        <v>11</v>
      </c>
      <c r="G27" s="2">
        <v>287077.76000000001</v>
      </c>
      <c r="H27" s="2">
        <v>113759.10400000001</v>
      </c>
      <c r="I27" s="2">
        <v>56879.552000000003</v>
      </c>
    </row>
    <row r="28" spans="1:9" x14ac:dyDescent="0.25">
      <c r="A28" t="s">
        <v>96</v>
      </c>
      <c r="B28" t="s">
        <v>4</v>
      </c>
      <c r="C28" s="1">
        <v>2</v>
      </c>
      <c r="D28" t="s">
        <v>22</v>
      </c>
      <c r="E28" t="s">
        <v>23</v>
      </c>
      <c r="F28" t="s">
        <v>6</v>
      </c>
      <c r="G28" s="2">
        <v>248002.34000000003</v>
      </c>
      <c r="H28" s="2">
        <v>98128.936000000016</v>
      </c>
      <c r="I28" s="2">
        <v>49064.468000000008</v>
      </c>
    </row>
    <row r="29" spans="1:9" x14ac:dyDescent="0.25">
      <c r="A29" t="s">
        <v>96</v>
      </c>
      <c r="B29" t="s">
        <v>4</v>
      </c>
      <c r="C29" s="1">
        <v>2</v>
      </c>
      <c r="D29" t="s">
        <v>24</v>
      </c>
      <c r="E29" t="s">
        <v>23</v>
      </c>
      <c r="F29" t="s">
        <v>11</v>
      </c>
      <c r="G29" s="2">
        <v>287077.76000000001</v>
      </c>
      <c r="H29" s="2">
        <v>113759.10400000001</v>
      </c>
      <c r="I29" s="2">
        <v>56879.552000000003</v>
      </c>
    </row>
    <row r="30" spans="1:9" x14ac:dyDescent="0.25">
      <c r="A30" t="s">
        <v>96</v>
      </c>
      <c r="B30" t="s">
        <v>3</v>
      </c>
      <c r="C30" s="1">
        <v>3</v>
      </c>
      <c r="D30" t="s">
        <v>22</v>
      </c>
      <c r="E30" t="s">
        <v>23</v>
      </c>
      <c r="F30" t="s">
        <v>6</v>
      </c>
      <c r="G30" s="2">
        <v>123800</v>
      </c>
    </row>
    <row r="31" spans="1:9" x14ac:dyDescent="0.25">
      <c r="A31" t="s">
        <v>96</v>
      </c>
      <c r="B31" t="s">
        <v>0</v>
      </c>
      <c r="C31" s="1">
        <v>6</v>
      </c>
      <c r="D31" t="s">
        <v>181</v>
      </c>
      <c r="E31" t="s">
        <v>23</v>
      </c>
      <c r="F31" t="s">
        <v>10</v>
      </c>
      <c r="G31" s="2">
        <v>100000</v>
      </c>
      <c r="H31" s="2" t="s">
        <v>215</v>
      </c>
      <c r="I31" s="2" t="s">
        <v>215</v>
      </c>
    </row>
    <row r="32" spans="1:9" x14ac:dyDescent="0.25">
      <c r="A32" t="s">
        <v>96</v>
      </c>
      <c r="B32" t="s">
        <v>5</v>
      </c>
      <c r="C32" s="1">
        <v>1</v>
      </c>
      <c r="D32" t="s">
        <v>25</v>
      </c>
      <c r="E32" t="s">
        <v>26</v>
      </c>
      <c r="F32" t="s">
        <v>6</v>
      </c>
      <c r="G32" s="2">
        <v>117195.98</v>
      </c>
      <c r="H32" s="2">
        <v>45806.391999999993</v>
      </c>
      <c r="I32" s="2">
        <v>22903.195999999996</v>
      </c>
    </row>
    <row r="33" spans="1:9" x14ac:dyDescent="0.25">
      <c r="A33" t="s">
        <v>96</v>
      </c>
      <c r="B33" t="s">
        <v>4</v>
      </c>
      <c r="C33" s="1">
        <v>2</v>
      </c>
      <c r="D33" t="s">
        <v>25</v>
      </c>
      <c r="E33" t="s">
        <v>26</v>
      </c>
      <c r="F33" t="s">
        <v>6</v>
      </c>
      <c r="G33" s="2">
        <v>117195.98</v>
      </c>
      <c r="H33" s="2">
        <v>45806.391999999993</v>
      </c>
      <c r="I33" s="2">
        <v>22903.195999999996</v>
      </c>
    </row>
    <row r="34" spans="1:9" x14ac:dyDescent="0.25">
      <c r="A34" t="s">
        <v>96</v>
      </c>
      <c r="B34" t="s">
        <v>3</v>
      </c>
      <c r="C34" s="1">
        <v>3</v>
      </c>
      <c r="D34" t="s">
        <v>25</v>
      </c>
      <c r="E34" t="s">
        <v>26</v>
      </c>
      <c r="F34" t="s">
        <v>6</v>
      </c>
      <c r="G34" s="2">
        <v>72600</v>
      </c>
      <c r="I34" s="2">
        <v>29900</v>
      </c>
    </row>
    <row r="35" spans="1:9" x14ac:dyDescent="0.25">
      <c r="A35" t="s">
        <v>96</v>
      </c>
      <c r="B35" t="s">
        <v>2</v>
      </c>
      <c r="C35" s="1">
        <v>4</v>
      </c>
      <c r="D35" t="s">
        <v>25</v>
      </c>
      <c r="E35" t="s">
        <v>26</v>
      </c>
      <c r="F35" t="s">
        <v>6</v>
      </c>
      <c r="I35" s="2">
        <v>23000</v>
      </c>
    </row>
    <row r="36" spans="1:9" x14ac:dyDescent="0.25">
      <c r="A36" t="s">
        <v>96</v>
      </c>
      <c r="B36" t="s">
        <v>1</v>
      </c>
      <c r="C36" s="1">
        <v>5</v>
      </c>
      <c r="D36" t="s">
        <v>128</v>
      </c>
      <c r="E36" t="s">
        <v>162</v>
      </c>
      <c r="F36" t="s">
        <v>10</v>
      </c>
      <c r="I36" s="2">
        <v>46000</v>
      </c>
    </row>
    <row r="37" spans="1:9" x14ac:dyDescent="0.25">
      <c r="A37" t="s">
        <v>96</v>
      </c>
      <c r="B37" t="s">
        <v>0</v>
      </c>
      <c r="C37" s="1">
        <v>6</v>
      </c>
      <c r="D37" t="s">
        <v>194</v>
      </c>
      <c r="E37" t="s">
        <v>162</v>
      </c>
      <c r="F37" t="s">
        <v>10</v>
      </c>
      <c r="G37" s="2" t="s">
        <v>215</v>
      </c>
      <c r="H37" s="2" t="s">
        <v>215</v>
      </c>
      <c r="I37" s="2">
        <v>20000</v>
      </c>
    </row>
    <row r="38" spans="1:9" x14ac:dyDescent="0.25">
      <c r="A38" t="s">
        <v>96</v>
      </c>
      <c r="B38" t="s">
        <v>5</v>
      </c>
      <c r="C38" s="1">
        <v>1</v>
      </c>
      <c r="D38" t="s">
        <v>27</v>
      </c>
      <c r="E38" t="s">
        <v>28</v>
      </c>
      <c r="F38" t="s">
        <v>6</v>
      </c>
      <c r="G38" s="2">
        <v>117195.98</v>
      </c>
      <c r="H38" s="2">
        <v>45806.391999999993</v>
      </c>
      <c r="I38" s="2">
        <v>22903.195999999996</v>
      </c>
    </row>
    <row r="39" spans="1:9" x14ac:dyDescent="0.25">
      <c r="A39" t="s">
        <v>96</v>
      </c>
      <c r="B39" t="s">
        <v>4</v>
      </c>
      <c r="C39" s="1">
        <v>2</v>
      </c>
      <c r="D39" t="s">
        <v>27</v>
      </c>
      <c r="E39" t="s">
        <v>28</v>
      </c>
      <c r="F39" t="s">
        <v>6</v>
      </c>
      <c r="G39" s="2">
        <v>117195.98</v>
      </c>
      <c r="H39" s="2">
        <v>45806.391999999993</v>
      </c>
      <c r="I39" s="2">
        <v>22903.195999999996</v>
      </c>
    </row>
    <row r="40" spans="1:9" x14ac:dyDescent="0.25">
      <c r="A40" t="s">
        <v>96</v>
      </c>
      <c r="B40" t="s">
        <v>3</v>
      </c>
      <c r="C40" s="1">
        <v>3</v>
      </c>
      <c r="D40" t="s">
        <v>27</v>
      </c>
      <c r="E40" t="s">
        <v>28</v>
      </c>
      <c r="F40" t="s">
        <v>6</v>
      </c>
      <c r="G40" s="2">
        <v>112400</v>
      </c>
      <c r="I40" s="2">
        <v>55800</v>
      </c>
    </row>
    <row r="41" spans="1:9" x14ac:dyDescent="0.25">
      <c r="A41" t="s">
        <v>96</v>
      </c>
      <c r="B41" t="s">
        <v>2</v>
      </c>
      <c r="C41" s="1">
        <v>4</v>
      </c>
      <c r="D41" t="s">
        <v>27</v>
      </c>
      <c r="E41" t="s">
        <v>28</v>
      </c>
      <c r="F41" t="s">
        <v>6</v>
      </c>
      <c r="I41" s="2">
        <v>55000</v>
      </c>
    </row>
    <row r="42" spans="1:9" x14ac:dyDescent="0.25">
      <c r="A42" t="s">
        <v>96</v>
      </c>
      <c r="B42" t="s">
        <v>1</v>
      </c>
      <c r="C42" s="1">
        <v>5</v>
      </c>
      <c r="D42" t="s">
        <v>132</v>
      </c>
      <c r="E42" t="s">
        <v>28</v>
      </c>
      <c r="F42" t="s">
        <v>10</v>
      </c>
      <c r="I42" s="2">
        <v>60000</v>
      </c>
    </row>
    <row r="43" spans="1:9" x14ac:dyDescent="0.25">
      <c r="A43" t="s">
        <v>96</v>
      </c>
      <c r="B43" t="s">
        <v>0</v>
      </c>
      <c r="C43" s="1">
        <v>6</v>
      </c>
      <c r="D43" t="s">
        <v>191</v>
      </c>
      <c r="E43" t="s">
        <v>28</v>
      </c>
      <c r="F43" t="s">
        <v>10</v>
      </c>
      <c r="G43" s="2" t="s">
        <v>215</v>
      </c>
      <c r="H43" s="2" t="s">
        <v>215</v>
      </c>
      <c r="I43" s="2">
        <v>20000</v>
      </c>
    </row>
    <row r="44" spans="1:9" x14ac:dyDescent="0.25">
      <c r="A44" t="s">
        <v>96</v>
      </c>
      <c r="B44" t="s">
        <v>3</v>
      </c>
      <c r="C44" s="1">
        <v>3</v>
      </c>
      <c r="D44" t="s">
        <v>113</v>
      </c>
      <c r="E44" t="s">
        <v>154</v>
      </c>
      <c r="F44" t="s">
        <v>6</v>
      </c>
      <c r="G44" s="2">
        <v>74600</v>
      </c>
    </row>
    <row r="45" spans="1:9" x14ac:dyDescent="0.25">
      <c r="A45" t="s">
        <v>96</v>
      </c>
      <c r="B45" t="s">
        <v>0</v>
      </c>
      <c r="C45" s="1">
        <v>6</v>
      </c>
      <c r="D45" t="s">
        <v>198</v>
      </c>
      <c r="E45" t="s">
        <v>199</v>
      </c>
      <c r="F45" t="s">
        <v>10</v>
      </c>
      <c r="G45" s="2" t="s">
        <v>215</v>
      </c>
      <c r="H45" s="2" t="s">
        <v>215</v>
      </c>
      <c r="I45" s="2">
        <v>20000</v>
      </c>
    </row>
    <row r="46" spans="1:9" x14ac:dyDescent="0.25">
      <c r="A46" t="s">
        <v>96</v>
      </c>
      <c r="B46" t="s">
        <v>5</v>
      </c>
      <c r="C46" s="1">
        <v>1</v>
      </c>
      <c r="D46" t="s">
        <v>30</v>
      </c>
      <c r="E46" t="s">
        <v>29</v>
      </c>
      <c r="F46" t="s">
        <v>6</v>
      </c>
      <c r="G46" s="2">
        <v>165825.97999999998</v>
      </c>
      <c r="H46" s="2">
        <v>65258.391999999993</v>
      </c>
      <c r="I46" s="2">
        <v>32629.195999999996</v>
      </c>
    </row>
    <row r="47" spans="1:9" x14ac:dyDescent="0.25">
      <c r="A47" t="s">
        <v>96</v>
      </c>
      <c r="B47" t="s">
        <v>5</v>
      </c>
      <c r="C47" s="1">
        <v>1</v>
      </c>
      <c r="D47" t="s">
        <v>31</v>
      </c>
      <c r="E47" t="s">
        <v>29</v>
      </c>
      <c r="F47" t="s">
        <v>11</v>
      </c>
      <c r="G47" s="2">
        <v>194553.74</v>
      </c>
      <c r="H47" s="2">
        <v>76749.495999999985</v>
      </c>
      <c r="I47" s="2">
        <v>38374.747999999992</v>
      </c>
    </row>
    <row r="48" spans="1:9" x14ac:dyDescent="0.25">
      <c r="A48" t="s">
        <v>96</v>
      </c>
      <c r="B48" t="s">
        <v>4</v>
      </c>
      <c r="C48" s="1">
        <v>2</v>
      </c>
      <c r="D48" t="s">
        <v>30</v>
      </c>
      <c r="E48" t="s">
        <v>29</v>
      </c>
      <c r="F48" t="s">
        <v>6</v>
      </c>
      <c r="G48" s="2">
        <v>165825.97999999998</v>
      </c>
      <c r="H48" s="2">
        <v>65258.391999999993</v>
      </c>
      <c r="I48" s="2">
        <v>32629.195999999996</v>
      </c>
    </row>
    <row r="49" spans="1:9" x14ac:dyDescent="0.25">
      <c r="A49" t="s">
        <v>96</v>
      </c>
      <c r="B49" t="s">
        <v>4</v>
      </c>
      <c r="C49" s="1">
        <v>2</v>
      </c>
      <c r="D49" t="s">
        <v>31</v>
      </c>
      <c r="E49" t="s">
        <v>29</v>
      </c>
      <c r="F49" t="s">
        <v>11</v>
      </c>
      <c r="G49" s="2">
        <v>194553.74</v>
      </c>
      <c r="H49" s="2">
        <v>76749.495999999985</v>
      </c>
      <c r="I49" s="2">
        <v>38374.747999999992</v>
      </c>
    </row>
    <row r="50" spans="1:9" x14ac:dyDescent="0.25">
      <c r="A50" t="s">
        <v>96</v>
      </c>
      <c r="B50" t="s">
        <v>3</v>
      </c>
      <c r="C50" s="1">
        <v>3</v>
      </c>
      <c r="D50" t="s">
        <v>30</v>
      </c>
      <c r="E50" t="s">
        <v>29</v>
      </c>
      <c r="F50" t="s">
        <v>6</v>
      </c>
      <c r="G50" s="2">
        <v>112000</v>
      </c>
    </row>
    <row r="51" spans="1:9" x14ac:dyDescent="0.25">
      <c r="A51" t="s">
        <v>96</v>
      </c>
      <c r="B51" t="s">
        <v>5</v>
      </c>
      <c r="C51" s="1">
        <v>1</v>
      </c>
      <c r="D51" t="s">
        <v>32</v>
      </c>
      <c r="E51" t="s">
        <v>33</v>
      </c>
      <c r="F51" t="s">
        <v>6</v>
      </c>
      <c r="G51" s="2">
        <v>165825.97999999998</v>
      </c>
      <c r="H51" s="2">
        <v>65258.391999999993</v>
      </c>
      <c r="I51" s="2">
        <v>32629.195999999996</v>
      </c>
    </row>
    <row r="52" spans="1:9" x14ac:dyDescent="0.25">
      <c r="A52" t="s">
        <v>96</v>
      </c>
      <c r="B52" t="s">
        <v>4</v>
      </c>
      <c r="C52" s="1">
        <v>2</v>
      </c>
      <c r="D52" t="s">
        <v>32</v>
      </c>
      <c r="E52" t="s">
        <v>33</v>
      </c>
      <c r="F52" t="s">
        <v>6</v>
      </c>
      <c r="G52" s="2">
        <v>165825.97999999998</v>
      </c>
      <c r="H52" s="2">
        <v>65258.391999999993</v>
      </c>
      <c r="I52" s="2">
        <v>32629.195999999996</v>
      </c>
    </row>
    <row r="53" spans="1:9" x14ac:dyDescent="0.25">
      <c r="A53" t="s">
        <v>96</v>
      </c>
      <c r="B53" t="s">
        <v>3</v>
      </c>
      <c r="C53" s="1">
        <v>3</v>
      </c>
      <c r="D53" t="s">
        <v>32</v>
      </c>
      <c r="E53" t="s">
        <v>33</v>
      </c>
      <c r="F53" t="s">
        <v>6</v>
      </c>
      <c r="G53" s="2">
        <v>112000</v>
      </c>
      <c r="H53" s="2">
        <v>52600</v>
      </c>
    </row>
    <row r="54" spans="1:9" x14ac:dyDescent="0.25">
      <c r="A54" t="s">
        <v>96</v>
      </c>
      <c r="B54" t="s">
        <v>2</v>
      </c>
      <c r="C54" s="1">
        <v>4</v>
      </c>
      <c r="D54" t="s">
        <v>32</v>
      </c>
      <c r="E54" t="s">
        <v>33</v>
      </c>
      <c r="F54" t="s">
        <v>6</v>
      </c>
      <c r="H54" s="2">
        <v>50000</v>
      </c>
    </row>
    <row r="55" spans="1:9" x14ac:dyDescent="0.25">
      <c r="A55" t="s">
        <v>96</v>
      </c>
      <c r="B55" t="s">
        <v>5</v>
      </c>
      <c r="C55" s="1">
        <v>1</v>
      </c>
      <c r="D55" t="s">
        <v>34</v>
      </c>
      <c r="E55" t="s">
        <v>35</v>
      </c>
      <c r="F55" t="s">
        <v>6</v>
      </c>
      <c r="G55" s="2">
        <v>165825.97999999998</v>
      </c>
      <c r="H55" s="2">
        <v>65258.391999999993</v>
      </c>
      <c r="I55" s="2">
        <v>32629.195999999996</v>
      </c>
    </row>
    <row r="56" spans="1:9" x14ac:dyDescent="0.25">
      <c r="A56" t="s">
        <v>96</v>
      </c>
      <c r="B56" t="s">
        <v>4</v>
      </c>
      <c r="C56" s="1">
        <v>2</v>
      </c>
      <c r="D56" t="s">
        <v>34</v>
      </c>
      <c r="E56" t="s">
        <v>35</v>
      </c>
      <c r="F56" t="s">
        <v>6</v>
      </c>
      <c r="G56" s="2">
        <v>165825.97999999998</v>
      </c>
      <c r="H56" s="2">
        <v>65258.391999999993</v>
      </c>
      <c r="I56" s="2">
        <v>32629.195999999996</v>
      </c>
    </row>
    <row r="57" spans="1:9" x14ac:dyDescent="0.25">
      <c r="A57" t="s">
        <v>96</v>
      </c>
      <c r="B57" t="s">
        <v>3</v>
      </c>
      <c r="C57" s="1">
        <v>3</v>
      </c>
      <c r="D57" t="s">
        <v>34</v>
      </c>
      <c r="E57" t="s">
        <v>35</v>
      </c>
      <c r="F57" t="s">
        <v>6</v>
      </c>
      <c r="G57" s="2">
        <v>112000</v>
      </c>
      <c r="I57" s="2">
        <v>26800</v>
      </c>
    </row>
    <row r="58" spans="1:9" x14ac:dyDescent="0.25">
      <c r="A58" t="s">
        <v>96</v>
      </c>
      <c r="B58" t="s">
        <v>5</v>
      </c>
      <c r="C58" s="1">
        <v>1</v>
      </c>
      <c r="D58" t="s">
        <v>36</v>
      </c>
      <c r="E58" t="s">
        <v>37</v>
      </c>
      <c r="F58" t="s">
        <v>10</v>
      </c>
      <c r="G58" s="2">
        <v>117195.98</v>
      </c>
      <c r="H58" s="2">
        <v>45806.391999999993</v>
      </c>
      <c r="I58" s="2">
        <v>22903.195999999996</v>
      </c>
    </row>
    <row r="59" spans="1:9" x14ac:dyDescent="0.25">
      <c r="A59" t="s">
        <v>96</v>
      </c>
      <c r="B59" t="s">
        <v>4</v>
      </c>
      <c r="C59" s="1">
        <v>2</v>
      </c>
      <c r="D59" t="s">
        <v>36</v>
      </c>
      <c r="E59" t="s">
        <v>37</v>
      </c>
      <c r="F59" t="s">
        <v>10</v>
      </c>
      <c r="G59" s="2">
        <v>117195.98</v>
      </c>
      <c r="H59" s="2">
        <v>45806.391999999993</v>
      </c>
      <c r="I59" s="2">
        <v>22903.195999999996</v>
      </c>
    </row>
    <row r="60" spans="1:9" x14ac:dyDescent="0.25">
      <c r="A60" t="s">
        <v>96</v>
      </c>
      <c r="B60" t="s">
        <v>3</v>
      </c>
      <c r="C60" s="1">
        <v>3</v>
      </c>
      <c r="D60" t="s">
        <v>36</v>
      </c>
      <c r="E60" t="s">
        <v>37</v>
      </c>
      <c r="F60" t="s">
        <v>10</v>
      </c>
      <c r="G60" s="2">
        <v>91800</v>
      </c>
      <c r="H60" s="2">
        <v>76900</v>
      </c>
    </row>
    <row r="61" spans="1:9" x14ac:dyDescent="0.25">
      <c r="A61" t="s">
        <v>96</v>
      </c>
      <c r="B61" t="s">
        <v>2</v>
      </c>
      <c r="C61" s="1">
        <v>4</v>
      </c>
      <c r="D61" t="s">
        <v>36</v>
      </c>
      <c r="E61" t="s">
        <v>37</v>
      </c>
      <c r="F61" t="s">
        <v>10</v>
      </c>
      <c r="G61" s="2">
        <v>85000</v>
      </c>
      <c r="H61" s="2">
        <v>75000</v>
      </c>
    </row>
    <row r="62" spans="1:9" x14ac:dyDescent="0.25">
      <c r="A62" t="s">
        <v>96</v>
      </c>
      <c r="B62" t="s">
        <v>0</v>
      </c>
      <c r="C62" s="1">
        <v>6</v>
      </c>
      <c r="D62" t="s">
        <v>185</v>
      </c>
      <c r="E62" t="s">
        <v>188</v>
      </c>
      <c r="F62" t="s">
        <v>10</v>
      </c>
      <c r="G62" s="2" t="s">
        <v>215</v>
      </c>
      <c r="H62" s="2">
        <v>40000</v>
      </c>
      <c r="I62" s="2" t="s">
        <v>215</v>
      </c>
    </row>
    <row r="63" spans="1:9" x14ac:dyDescent="0.25">
      <c r="A63" t="s">
        <v>96</v>
      </c>
      <c r="B63" t="s">
        <v>5</v>
      </c>
      <c r="C63" s="1">
        <v>1</v>
      </c>
      <c r="D63" t="s">
        <v>38</v>
      </c>
      <c r="E63" t="s">
        <v>39</v>
      </c>
      <c r="F63" t="s">
        <v>6</v>
      </c>
      <c r="G63" s="2">
        <v>117195.98</v>
      </c>
      <c r="H63" s="2">
        <v>45806.391999999993</v>
      </c>
      <c r="I63" s="2">
        <v>22903.195999999996</v>
      </c>
    </row>
    <row r="64" spans="1:9" x14ac:dyDescent="0.25">
      <c r="A64" t="s">
        <v>96</v>
      </c>
      <c r="B64" t="s">
        <v>4</v>
      </c>
      <c r="C64" s="1">
        <v>2</v>
      </c>
      <c r="D64" t="s">
        <v>38</v>
      </c>
      <c r="E64" t="s">
        <v>39</v>
      </c>
      <c r="F64" t="s">
        <v>6</v>
      </c>
      <c r="G64" s="2">
        <v>117195.98</v>
      </c>
      <c r="H64" s="2">
        <v>45806.391999999993</v>
      </c>
      <c r="I64" s="2">
        <v>22903.195999999996</v>
      </c>
    </row>
    <row r="65" spans="1:9" x14ac:dyDescent="0.25">
      <c r="A65" t="s">
        <v>96</v>
      </c>
      <c r="B65" t="s">
        <v>3</v>
      </c>
      <c r="C65" s="1">
        <v>3</v>
      </c>
      <c r="D65" t="s">
        <v>38</v>
      </c>
      <c r="E65" t="s">
        <v>39</v>
      </c>
      <c r="F65" t="s">
        <v>6</v>
      </c>
      <c r="G65" s="2">
        <v>82800</v>
      </c>
      <c r="I65" s="2">
        <v>43900</v>
      </c>
    </row>
    <row r="66" spans="1:9" x14ac:dyDescent="0.25">
      <c r="A66" t="s">
        <v>96</v>
      </c>
      <c r="B66" t="s">
        <v>2</v>
      </c>
      <c r="C66" s="1">
        <v>4</v>
      </c>
      <c r="D66" t="s">
        <v>38</v>
      </c>
      <c r="E66" t="s">
        <v>39</v>
      </c>
      <c r="F66" t="s">
        <v>6</v>
      </c>
      <c r="I66" s="2">
        <v>37500</v>
      </c>
    </row>
    <row r="67" spans="1:9" x14ac:dyDescent="0.25">
      <c r="A67" t="s">
        <v>96</v>
      </c>
      <c r="B67" t="s">
        <v>5</v>
      </c>
      <c r="C67" s="1">
        <v>1</v>
      </c>
      <c r="D67" t="s">
        <v>40</v>
      </c>
      <c r="E67" t="s">
        <v>41</v>
      </c>
      <c r="F67" t="s">
        <v>6</v>
      </c>
      <c r="G67" s="2">
        <v>117195.98</v>
      </c>
      <c r="H67" s="2">
        <v>45806.391999999993</v>
      </c>
      <c r="I67" s="2">
        <v>22903.195999999996</v>
      </c>
    </row>
    <row r="68" spans="1:9" x14ac:dyDescent="0.25">
      <c r="A68" t="s">
        <v>96</v>
      </c>
      <c r="B68" t="s">
        <v>4</v>
      </c>
      <c r="C68" s="1">
        <v>2</v>
      </c>
      <c r="D68" t="s">
        <v>40</v>
      </c>
      <c r="E68" t="s">
        <v>41</v>
      </c>
      <c r="F68" t="s">
        <v>6</v>
      </c>
      <c r="G68" s="2">
        <v>117195.98</v>
      </c>
      <c r="H68" s="2">
        <v>45806.391999999993</v>
      </c>
      <c r="I68" s="2">
        <v>22903.195999999996</v>
      </c>
    </row>
    <row r="69" spans="1:9" x14ac:dyDescent="0.25">
      <c r="A69" t="s">
        <v>96</v>
      </c>
      <c r="B69" t="s">
        <v>3</v>
      </c>
      <c r="C69" s="1">
        <v>3</v>
      </c>
      <c r="D69" t="s">
        <v>40</v>
      </c>
      <c r="E69" t="s">
        <v>41</v>
      </c>
      <c r="F69" t="s">
        <v>6</v>
      </c>
      <c r="G69" s="2">
        <v>91200</v>
      </c>
      <c r="I69" s="2">
        <v>55800</v>
      </c>
    </row>
    <row r="70" spans="1:9" x14ac:dyDescent="0.25">
      <c r="A70" t="s">
        <v>96</v>
      </c>
      <c r="B70" t="s">
        <v>2</v>
      </c>
      <c r="C70" s="1">
        <v>4</v>
      </c>
      <c r="D70" t="s">
        <v>40</v>
      </c>
      <c r="E70" t="s">
        <v>41</v>
      </c>
      <c r="F70" t="s">
        <v>6</v>
      </c>
      <c r="I70" s="2">
        <v>50000</v>
      </c>
    </row>
    <row r="71" spans="1:9" x14ac:dyDescent="0.25">
      <c r="A71" t="s">
        <v>96</v>
      </c>
      <c r="B71" t="s">
        <v>1</v>
      </c>
      <c r="C71" s="1">
        <v>5</v>
      </c>
      <c r="D71" t="s">
        <v>134</v>
      </c>
      <c r="E71" t="s">
        <v>41</v>
      </c>
      <c r="F71" t="s">
        <v>10</v>
      </c>
      <c r="I71" s="2">
        <v>38500</v>
      </c>
    </row>
    <row r="72" spans="1:9" x14ac:dyDescent="0.25">
      <c r="A72" t="s">
        <v>96</v>
      </c>
      <c r="B72" t="s">
        <v>1</v>
      </c>
      <c r="C72" s="1">
        <v>5</v>
      </c>
      <c r="D72" t="s">
        <v>134</v>
      </c>
      <c r="E72" t="s">
        <v>41</v>
      </c>
      <c r="F72" t="s">
        <v>10</v>
      </c>
      <c r="I72" s="2">
        <v>51000</v>
      </c>
    </row>
    <row r="73" spans="1:9" x14ac:dyDescent="0.25">
      <c r="A73" t="s">
        <v>96</v>
      </c>
      <c r="B73" t="s">
        <v>0</v>
      </c>
      <c r="C73" s="1">
        <v>6</v>
      </c>
      <c r="D73" t="s">
        <v>193</v>
      </c>
      <c r="E73" t="s">
        <v>41</v>
      </c>
      <c r="F73" t="s">
        <v>10</v>
      </c>
      <c r="G73" s="2" t="s">
        <v>215</v>
      </c>
      <c r="H73" s="2" t="s">
        <v>215</v>
      </c>
      <c r="I73" s="2">
        <v>20000</v>
      </c>
    </row>
    <row r="74" spans="1:9" x14ac:dyDescent="0.25">
      <c r="A74" t="s">
        <v>96</v>
      </c>
      <c r="B74" t="s">
        <v>5</v>
      </c>
      <c r="C74" s="1">
        <v>1</v>
      </c>
      <c r="D74" t="s">
        <v>42</v>
      </c>
      <c r="E74" t="s">
        <v>43</v>
      </c>
      <c r="F74" t="s">
        <v>11</v>
      </c>
      <c r="G74" s="2">
        <v>143263.74000000002</v>
      </c>
      <c r="H74" s="2">
        <v>56233.496000000014</v>
      </c>
      <c r="I74" s="2">
        <v>28116.748000000007</v>
      </c>
    </row>
    <row r="75" spans="1:9" x14ac:dyDescent="0.25">
      <c r="A75" t="s">
        <v>96</v>
      </c>
      <c r="B75" t="s">
        <v>4</v>
      </c>
      <c r="C75" s="1">
        <v>2</v>
      </c>
      <c r="D75" t="s">
        <v>42</v>
      </c>
      <c r="E75" t="s">
        <v>43</v>
      </c>
      <c r="F75" t="s">
        <v>11</v>
      </c>
      <c r="G75" s="2">
        <v>143263.74000000002</v>
      </c>
      <c r="H75" s="2">
        <v>56233.496000000014</v>
      </c>
      <c r="I75" s="2">
        <v>28116.748000000007</v>
      </c>
    </row>
    <row r="76" spans="1:9" x14ac:dyDescent="0.25">
      <c r="A76" t="s">
        <v>96</v>
      </c>
      <c r="B76" t="s">
        <v>3</v>
      </c>
      <c r="C76" s="1">
        <v>3</v>
      </c>
      <c r="D76" t="s">
        <v>116</v>
      </c>
      <c r="E76" t="s">
        <v>43</v>
      </c>
      <c r="F76" t="s">
        <v>6</v>
      </c>
      <c r="G76" s="2">
        <v>114600</v>
      </c>
      <c r="H76" s="2">
        <v>82400</v>
      </c>
    </row>
    <row r="77" spans="1:9" x14ac:dyDescent="0.25">
      <c r="A77" t="s">
        <v>96</v>
      </c>
      <c r="B77" t="s">
        <v>2</v>
      </c>
      <c r="C77" s="1">
        <v>4</v>
      </c>
      <c r="D77" t="s">
        <v>116</v>
      </c>
      <c r="E77" t="s">
        <v>43</v>
      </c>
      <c r="F77" t="s">
        <v>6</v>
      </c>
      <c r="H77" s="2">
        <v>80000</v>
      </c>
    </row>
    <row r="78" spans="1:9" x14ac:dyDescent="0.25">
      <c r="A78" t="s">
        <v>96</v>
      </c>
      <c r="B78" t="s">
        <v>1</v>
      </c>
      <c r="C78" s="1">
        <v>5</v>
      </c>
      <c r="D78" t="s">
        <v>145</v>
      </c>
      <c r="E78" t="s">
        <v>171</v>
      </c>
      <c r="F78" t="s">
        <v>10</v>
      </c>
      <c r="I78" s="2">
        <v>63300</v>
      </c>
    </row>
    <row r="79" spans="1:9" x14ac:dyDescent="0.25">
      <c r="A79" t="s">
        <v>96</v>
      </c>
      <c r="B79" t="s">
        <v>0</v>
      </c>
      <c r="C79" s="1">
        <v>6</v>
      </c>
      <c r="D79" t="s">
        <v>206</v>
      </c>
      <c r="E79" t="s">
        <v>171</v>
      </c>
      <c r="F79" t="s">
        <v>10</v>
      </c>
      <c r="G79" s="2" t="s">
        <v>215</v>
      </c>
      <c r="H79" s="2" t="s">
        <v>215</v>
      </c>
      <c r="I79" s="2">
        <v>20000</v>
      </c>
    </row>
    <row r="80" spans="1:9" x14ac:dyDescent="0.25">
      <c r="A80" t="s">
        <v>96</v>
      </c>
      <c r="B80" t="s">
        <v>3</v>
      </c>
      <c r="C80" s="1">
        <v>3</v>
      </c>
      <c r="D80" t="s">
        <v>115</v>
      </c>
      <c r="E80" t="s">
        <v>155</v>
      </c>
      <c r="F80" t="s">
        <v>6</v>
      </c>
      <c r="G80" s="2">
        <v>116400</v>
      </c>
    </row>
    <row r="81" spans="1:9" x14ac:dyDescent="0.25">
      <c r="A81" t="s">
        <v>96</v>
      </c>
      <c r="B81" t="s">
        <v>5</v>
      </c>
      <c r="C81" s="1">
        <v>1</v>
      </c>
      <c r="D81" t="s">
        <v>44</v>
      </c>
      <c r="E81" t="s">
        <v>45</v>
      </c>
      <c r="F81" t="s">
        <v>6</v>
      </c>
      <c r="G81" s="2">
        <v>117195.98</v>
      </c>
      <c r="H81" s="2">
        <v>45806.391999999993</v>
      </c>
      <c r="I81" s="2">
        <v>22903.195999999996</v>
      </c>
    </row>
    <row r="82" spans="1:9" x14ac:dyDescent="0.25">
      <c r="A82" t="s">
        <v>96</v>
      </c>
      <c r="B82" t="s">
        <v>5</v>
      </c>
      <c r="C82" s="1">
        <v>1</v>
      </c>
      <c r="D82" t="s">
        <v>108</v>
      </c>
      <c r="E82" t="s">
        <v>45</v>
      </c>
      <c r="F82" t="s">
        <v>11</v>
      </c>
      <c r="G82" s="2">
        <v>143263.74000000002</v>
      </c>
      <c r="H82" s="2">
        <v>56233.496000000014</v>
      </c>
      <c r="I82" s="2">
        <v>28116.748000000007</v>
      </c>
    </row>
    <row r="83" spans="1:9" x14ac:dyDescent="0.25">
      <c r="A83" t="s">
        <v>96</v>
      </c>
      <c r="B83" t="s">
        <v>4</v>
      </c>
      <c r="C83" s="1">
        <v>2</v>
      </c>
      <c r="D83" t="s">
        <v>44</v>
      </c>
      <c r="E83" t="s">
        <v>45</v>
      </c>
      <c r="F83" t="s">
        <v>6</v>
      </c>
      <c r="G83" s="2">
        <v>117195.98</v>
      </c>
      <c r="H83" s="2">
        <v>45806.391999999993</v>
      </c>
      <c r="I83" s="2">
        <v>22903.195999999996</v>
      </c>
    </row>
    <row r="84" spans="1:9" x14ac:dyDescent="0.25">
      <c r="A84" t="s">
        <v>96</v>
      </c>
      <c r="B84" t="s">
        <v>4</v>
      </c>
      <c r="C84" s="1">
        <v>2</v>
      </c>
      <c r="D84" t="s">
        <v>108</v>
      </c>
      <c r="E84" t="s">
        <v>45</v>
      </c>
      <c r="F84" t="s">
        <v>11</v>
      </c>
      <c r="G84" s="2">
        <v>143263.74000000002</v>
      </c>
      <c r="H84" s="2">
        <v>56233.496000000014</v>
      </c>
      <c r="I84" s="2">
        <v>28116.748000000007</v>
      </c>
    </row>
    <row r="85" spans="1:9" x14ac:dyDescent="0.25">
      <c r="A85" t="s">
        <v>96</v>
      </c>
      <c r="B85" t="s">
        <v>3</v>
      </c>
      <c r="C85" s="1">
        <v>3</v>
      </c>
      <c r="D85" t="s">
        <v>44</v>
      </c>
      <c r="E85" t="s">
        <v>45</v>
      </c>
      <c r="F85" t="s">
        <v>6</v>
      </c>
      <c r="G85" s="2">
        <v>99800</v>
      </c>
      <c r="I85" s="2">
        <v>49900</v>
      </c>
    </row>
    <row r="86" spans="1:9" x14ac:dyDescent="0.25">
      <c r="A86" t="s">
        <v>96</v>
      </c>
      <c r="B86" t="s">
        <v>2</v>
      </c>
      <c r="C86" s="1">
        <v>4</v>
      </c>
      <c r="D86" t="s">
        <v>44</v>
      </c>
      <c r="E86" t="s">
        <v>45</v>
      </c>
      <c r="F86" t="s">
        <v>6</v>
      </c>
      <c r="I86" s="2">
        <v>47500</v>
      </c>
    </row>
    <row r="87" spans="1:9" x14ac:dyDescent="0.25">
      <c r="A87" t="s">
        <v>96</v>
      </c>
      <c r="B87" t="s">
        <v>1</v>
      </c>
      <c r="C87" s="1">
        <v>5</v>
      </c>
      <c r="D87" t="s">
        <v>126</v>
      </c>
      <c r="E87" t="s">
        <v>173</v>
      </c>
      <c r="F87" t="s">
        <v>10</v>
      </c>
      <c r="I87" s="2">
        <v>56500</v>
      </c>
    </row>
    <row r="88" spans="1:9" x14ac:dyDescent="0.25">
      <c r="A88" t="s">
        <v>96</v>
      </c>
      <c r="B88" t="s">
        <v>0</v>
      </c>
      <c r="C88" s="1">
        <v>6</v>
      </c>
      <c r="D88" t="s">
        <v>184</v>
      </c>
      <c r="E88" t="s">
        <v>173</v>
      </c>
      <c r="F88" t="s">
        <v>10</v>
      </c>
      <c r="G88" s="2" t="s">
        <v>215</v>
      </c>
      <c r="H88" s="2">
        <v>40000</v>
      </c>
      <c r="I88" s="2">
        <v>20000</v>
      </c>
    </row>
    <row r="89" spans="1:9" x14ac:dyDescent="0.25">
      <c r="A89" t="s">
        <v>96</v>
      </c>
      <c r="B89" t="s">
        <v>1</v>
      </c>
      <c r="C89" s="1">
        <v>5</v>
      </c>
      <c r="D89" t="s">
        <v>144</v>
      </c>
      <c r="E89" t="s">
        <v>166</v>
      </c>
      <c r="F89" t="s">
        <v>10</v>
      </c>
      <c r="I89" s="2">
        <v>67200</v>
      </c>
    </row>
    <row r="90" spans="1:9" x14ac:dyDescent="0.25">
      <c r="A90" t="s">
        <v>96</v>
      </c>
      <c r="B90" t="s">
        <v>1</v>
      </c>
      <c r="C90" s="1">
        <v>5</v>
      </c>
      <c r="D90" t="s">
        <v>139</v>
      </c>
      <c r="E90" t="s">
        <v>169</v>
      </c>
      <c r="F90" t="s">
        <v>10</v>
      </c>
      <c r="I90" s="2">
        <v>67200</v>
      </c>
    </row>
    <row r="91" spans="1:9" x14ac:dyDescent="0.25">
      <c r="A91" t="s">
        <v>96</v>
      </c>
      <c r="B91" t="s">
        <v>5</v>
      </c>
      <c r="C91" s="1">
        <v>1</v>
      </c>
      <c r="D91" t="s">
        <v>46</v>
      </c>
      <c r="E91" t="s">
        <v>47</v>
      </c>
      <c r="F91" t="s">
        <v>6</v>
      </c>
      <c r="G91" s="2">
        <v>248002.34000000003</v>
      </c>
      <c r="H91" s="2">
        <v>98128.936000000016</v>
      </c>
      <c r="I91" s="2">
        <v>49064.468000000008</v>
      </c>
    </row>
    <row r="92" spans="1:9" x14ac:dyDescent="0.25">
      <c r="A92" t="s">
        <v>96</v>
      </c>
      <c r="B92" t="s">
        <v>4</v>
      </c>
      <c r="C92" s="1">
        <v>2</v>
      </c>
      <c r="D92" t="s">
        <v>46</v>
      </c>
      <c r="E92" t="s">
        <v>47</v>
      </c>
      <c r="F92" t="s">
        <v>6</v>
      </c>
      <c r="G92" s="2">
        <v>248002.34000000003</v>
      </c>
      <c r="H92" s="2">
        <v>98128.936000000016</v>
      </c>
      <c r="I92" s="2">
        <v>49064.468000000008</v>
      </c>
    </row>
    <row r="93" spans="1:9" x14ac:dyDescent="0.25">
      <c r="A93" t="s">
        <v>96</v>
      </c>
      <c r="B93" t="s">
        <v>3</v>
      </c>
      <c r="C93" s="1">
        <v>3</v>
      </c>
      <c r="D93" t="s">
        <v>46</v>
      </c>
      <c r="E93" t="s">
        <v>47</v>
      </c>
      <c r="F93" t="s">
        <v>6</v>
      </c>
      <c r="G93" s="2">
        <v>112000</v>
      </c>
      <c r="I93" s="2">
        <v>43400</v>
      </c>
    </row>
    <row r="94" spans="1:9" x14ac:dyDescent="0.25">
      <c r="A94" t="s">
        <v>96</v>
      </c>
      <c r="B94" t="s">
        <v>2</v>
      </c>
      <c r="C94" s="1">
        <v>4</v>
      </c>
      <c r="D94" t="s">
        <v>46</v>
      </c>
      <c r="E94" t="s">
        <v>47</v>
      </c>
      <c r="F94" t="s">
        <v>6</v>
      </c>
      <c r="I94" s="2">
        <v>41900</v>
      </c>
    </row>
    <row r="95" spans="1:9" x14ac:dyDescent="0.25">
      <c r="A95" t="s">
        <v>96</v>
      </c>
      <c r="B95" t="s">
        <v>0</v>
      </c>
      <c r="C95" s="1">
        <v>6</v>
      </c>
      <c r="D95" t="s">
        <v>202</v>
      </c>
      <c r="E95" t="s">
        <v>203</v>
      </c>
      <c r="F95" t="s">
        <v>10</v>
      </c>
      <c r="G95" s="2" t="s">
        <v>215</v>
      </c>
      <c r="H95" s="2" t="s">
        <v>215</v>
      </c>
      <c r="I95" s="2">
        <v>20000</v>
      </c>
    </row>
    <row r="96" spans="1:9" x14ac:dyDescent="0.25">
      <c r="A96" t="s">
        <v>96</v>
      </c>
      <c r="B96" t="s">
        <v>5</v>
      </c>
      <c r="C96" s="1">
        <v>1</v>
      </c>
      <c r="D96" t="s">
        <v>48</v>
      </c>
      <c r="E96" t="s">
        <v>49</v>
      </c>
      <c r="F96" t="s">
        <v>6</v>
      </c>
      <c r="G96" s="2">
        <v>117195.98</v>
      </c>
      <c r="H96" s="2">
        <v>45806.391999999993</v>
      </c>
      <c r="I96" s="2">
        <v>22903.195999999996</v>
      </c>
    </row>
    <row r="97" spans="1:9" x14ac:dyDescent="0.25">
      <c r="A97" t="s">
        <v>96</v>
      </c>
      <c r="B97" t="s">
        <v>5</v>
      </c>
      <c r="C97" s="1">
        <v>1</v>
      </c>
      <c r="D97" t="s">
        <v>50</v>
      </c>
      <c r="E97" t="s">
        <v>49</v>
      </c>
      <c r="F97" t="s">
        <v>11</v>
      </c>
      <c r="G97" s="2">
        <v>143263.74000000002</v>
      </c>
      <c r="H97" s="2">
        <v>56233.496000000014</v>
      </c>
      <c r="I97" s="2">
        <v>28116.748000000007</v>
      </c>
    </row>
    <row r="98" spans="1:9" x14ac:dyDescent="0.25">
      <c r="A98" t="s">
        <v>96</v>
      </c>
      <c r="B98" t="s">
        <v>4</v>
      </c>
      <c r="C98" s="1">
        <v>2</v>
      </c>
      <c r="D98" t="s">
        <v>48</v>
      </c>
      <c r="E98" t="s">
        <v>49</v>
      </c>
      <c r="F98" t="s">
        <v>6</v>
      </c>
      <c r="G98" s="2">
        <v>117195.98</v>
      </c>
      <c r="H98" s="2">
        <v>45806.391999999993</v>
      </c>
      <c r="I98" s="2">
        <v>22903.195999999996</v>
      </c>
    </row>
    <row r="99" spans="1:9" x14ac:dyDescent="0.25">
      <c r="A99" t="s">
        <v>96</v>
      </c>
      <c r="B99" t="s">
        <v>4</v>
      </c>
      <c r="C99" s="1">
        <v>2</v>
      </c>
      <c r="D99" t="s">
        <v>50</v>
      </c>
      <c r="E99" t="s">
        <v>49</v>
      </c>
      <c r="F99" t="s">
        <v>11</v>
      </c>
      <c r="G99" s="2">
        <v>143263.74000000002</v>
      </c>
      <c r="H99" s="2">
        <v>56233.496000000014</v>
      </c>
      <c r="I99" s="2">
        <v>28116.748000000007</v>
      </c>
    </row>
    <row r="100" spans="1:9" x14ac:dyDescent="0.25">
      <c r="A100" t="s">
        <v>96</v>
      </c>
      <c r="B100" t="s">
        <v>3</v>
      </c>
      <c r="C100" s="1">
        <v>3</v>
      </c>
      <c r="D100" t="s">
        <v>48</v>
      </c>
      <c r="E100" t="s">
        <v>49</v>
      </c>
      <c r="F100" t="s">
        <v>6</v>
      </c>
      <c r="G100" s="2">
        <v>74600</v>
      </c>
    </row>
    <row r="101" spans="1:9" x14ac:dyDescent="0.25">
      <c r="A101" t="s">
        <v>96</v>
      </c>
      <c r="B101" t="s">
        <v>5</v>
      </c>
      <c r="C101" s="1">
        <v>1</v>
      </c>
      <c r="D101" t="s">
        <v>51</v>
      </c>
      <c r="E101" t="s">
        <v>52</v>
      </c>
      <c r="F101" t="s">
        <v>6</v>
      </c>
      <c r="G101" s="2">
        <v>117195.98</v>
      </c>
      <c r="H101" s="2">
        <v>45806.391999999993</v>
      </c>
      <c r="I101" s="2">
        <v>22903.195999999996</v>
      </c>
    </row>
    <row r="102" spans="1:9" x14ac:dyDescent="0.25">
      <c r="A102" t="s">
        <v>96</v>
      </c>
      <c r="B102" t="s">
        <v>5</v>
      </c>
      <c r="C102" s="1">
        <v>1</v>
      </c>
      <c r="D102" t="s">
        <v>51</v>
      </c>
      <c r="E102" t="s">
        <v>52</v>
      </c>
      <c r="F102" t="s">
        <v>6</v>
      </c>
      <c r="G102" s="2">
        <v>117195.98</v>
      </c>
      <c r="H102" s="2">
        <v>45806.391999999993</v>
      </c>
      <c r="I102" s="2">
        <v>22903.195999999996</v>
      </c>
    </row>
    <row r="103" spans="1:9" x14ac:dyDescent="0.25">
      <c r="A103" t="s">
        <v>96</v>
      </c>
      <c r="B103" t="s">
        <v>4</v>
      </c>
      <c r="C103" s="1">
        <v>2</v>
      </c>
      <c r="D103" t="s">
        <v>51</v>
      </c>
      <c r="E103" t="s">
        <v>52</v>
      </c>
      <c r="F103" t="s">
        <v>6</v>
      </c>
      <c r="G103" s="2">
        <v>117195.98</v>
      </c>
      <c r="H103" s="2">
        <v>45806.391999999993</v>
      </c>
      <c r="I103" s="2">
        <v>22903.195999999996</v>
      </c>
    </row>
    <row r="104" spans="1:9" x14ac:dyDescent="0.25">
      <c r="A104" t="s">
        <v>96</v>
      </c>
      <c r="B104" t="s">
        <v>4</v>
      </c>
      <c r="C104" s="1">
        <v>2</v>
      </c>
      <c r="D104" t="s">
        <v>51</v>
      </c>
      <c r="E104" t="s">
        <v>52</v>
      </c>
      <c r="F104" t="s">
        <v>6</v>
      </c>
      <c r="G104" s="2">
        <v>117195.98</v>
      </c>
      <c r="H104" s="2">
        <v>45806.391999999993</v>
      </c>
      <c r="I104" s="2">
        <v>22903.195999999996</v>
      </c>
    </row>
    <row r="105" spans="1:9" x14ac:dyDescent="0.25">
      <c r="A105" t="s">
        <v>96</v>
      </c>
      <c r="B105" t="s">
        <v>3</v>
      </c>
      <c r="C105" s="1">
        <v>3</v>
      </c>
      <c r="D105" t="s">
        <v>51</v>
      </c>
      <c r="E105" t="s">
        <v>52</v>
      </c>
      <c r="F105" t="s">
        <v>6</v>
      </c>
      <c r="G105" s="2">
        <v>75900</v>
      </c>
      <c r="I105" s="2">
        <v>48900</v>
      </c>
    </row>
    <row r="106" spans="1:9" x14ac:dyDescent="0.25">
      <c r="A106" t="s">
        <v>96</v>
      </c>
      <c r="B106" t="s">
        <v>3</v>
      </c>
      <c r="C106" s="1">
        <v>3</v>
      </c>
      <c r="D106" t="s">
        <v>51</v>
      </c>
      <c r="E106" t="s">
        <v>52</v>
      </c>
      <c r="F106" t="s">
        <v>6</v>
      </c>
      <c r="G106" s="2">
        <v>62200</v>
      </c>
      <c r="I106" s="2">
        <v>33400</v>
      </c>
    </row>
    <row r="107" spans="1:9" x14ac:dyDescent="0.25">
      <c r="A107" t="s">
        <v>96</v>
      </c>
      <c r="B107" t="s">
        <v>2</v>
      </c>
      <c r="C107" s="1">
        <v>4</v>
      </c>
      <c r="D107" t="s">
        <v>51</v>
      </c>
      <c r="E107" t="s">
        <v>52</v>
      </c>
      <c r="F107" t="s">
        <v>6</v>
      </c>
      <c r="I107" s="2">
        <v>44500</v>
      </c>
    </row>
    <row r="108" spans="1:9" x14ac:dyDescent="0.25">
      <c r="A108" t="s">
        <v>96</v>
      </c>
      <c r="B108" t="s">
        <v>3</v>
      </c>
      <c r="C108" s="1">
        <v>3</v>
      </c>
      <c r="D108" t="s">
        <v>117</v>
      </c>
      <c r="E108" t="s">
        <v>157</v>
      </c>
      <c r="F108" t="s">
        <v>10</v>
      </c>
      <c r="G108" s="2">
        <v>99900</v>
      </c>
    </row>
    <row r="109" spans="1:9" x14ac:dyDescent="0.25">
      <c r="A109" t="s">
        <v>96</v>
      </c>
      <c r="B109" t="s">
        <v>0</v>
      </c>
      <c r="C109" s="1">
        <v>6</v>
      </c>
      <c r="D109" t="s">
        <v>179</v>
      </c>
      <c r="E109" t="s">
        <v>157</v>
      </c>
      <c r="F109" t="s">
        <v>10</v>
      </c>
      <c r="G109" s="2" t="s">
        <v>215</v>
      </c>
      <c r="H109" s="2">
        <v>40000</v>
      </c>
      <c r="I109" s="2" t="s">
        <v>215</v>
      </c>
    </row>
    <row r="110" spans="1:9" x14ac:dyDescent="0.25">
      <c r="A110" t="s">
        <v>96</v>
      </c>
      <c r="B110" t="s">
        <v>1</v>
      </c>
      <c r="C110" s="1">
        <v>5</v>
      </c>
      <c r="D110" t="s">
        <v>135</v>
      </c>
      <c r="E110" t="s">
        <v>136</v>
      </c>
      <c r="F110" t="s">
        <v>10</v>
      </c>
      <c r="H110" s="2">
        <v>86100</v>
      </c>
    </row>
    <row r="111" spans="1:9" x14ac:dyDescent="0.25">
      <c r="A111" t="s">
        <v>96</v>
      </c>
      <c r="B111" t="s">
        <v>3</v>
      </c>
      <c r="C111" s="1">
        <v>3</v>
      </c>
      <c r="D111" t="s">
        <v>114</v>
      </c>
      <c r="E111" t="s">
        <v>53</v>
      </c>
      <c r="F111" t="s">
        <v>6</v>
      </c>
      <c r="G111" s="2">
        <v>110800</v>
      </c>
    </row>
    <row r="112" spans="1:9" x14ac:dyDescent="0.25">
      <c r="A112" t="s">
        <v>96</v>
      </c>
      <c r="B112" t="s">
        <v>0</v>
      </c>
      <c r="C112" s="1">
        <v>6</v>
      </c>
      <c r="D112" t="s">
        <v>189</v>
      </c>
      <c r="E112" t="s">
        <v>53</v>
      </c>
      <c r="F112" t="s">
        <v>10</v>
      </c>
      <c r="G112" s="2" t="s">
        <v>215</v>
      </c>
      <c r="H112" s="2" t="s">
        <v>215</v>
      </c>
      <c r="I112" s="2">
        <v>20000</v>
      </c>
    </row>
    <row r="113" spans="1:9" x14ac:dyDescent="0.25">
      <c r="A113" t="s">
        <v>96</v>
      </c>
      <c r="B113" t="s">
        <v>0</v>
      </c>
      <c r="C113" s="1">
        <v>6</v>
      </c>
      <c r="D113" t="s">
        <v>211</v>
      </c>
      <c r="E113" t="s">
        <v>219</v>
      </c>
      <c r="F113" t="s">
        <v>10</v>
      </c>
      <c r="G113" s="2" t="s">
        <v>215</v>
      </c>
      <c r="H113" s="2" t="s">
        <v>215</v>
      </c>
      <c r="I113" s="2">
        <v>20000</v>
      </c>
    </row>
    <row r="114" spans="1:9" x14ac:dyDescent="0.25">
      <c r="A114" t="s">
        <v>96</v>
      </c>
      <c r="B114" t="s">
        <v>1</v>
      </c>
      <c r="C114" s="1">
        <v>5</v>
      </c>
      <c r="D114" t="s">
        <v>130</v>
      </c>
      <c r="E114" t="s">
        <v>174</v>
      </c>
      <c r="F114" t="s">
        <v>10</v>
      </c>
      <c r="I114" s="2">
        <v>40000</v>
      </c>
    </row>
    <row r="115" spans="1:9" x14ac:dyDescent="0.25">
      <c r="A115" t="s">
        <v>96</v>
      </c>
      <c r="B115" t="s">
        <v>5</v>
      </c>
      <c r="C115" s="1">
        <v>1</v>
      </c>
      <c r="D115" t="s">
        <v>54</v>
      </c>
      <c r="E115" t="s">
        <v>55</v>
      </c>
      <c r="F115" t="s">
        <v>6</v>
      </c>
      <c r="G115" s="2">
        <v>120885.98</v>
      </c>
      <c r="H115" s="2">
        <v>47282.391999999993</v>
      </c>
      <c r="I115" s="2">
        <v>23641.195999999996</v>
      </c>
    </row>
    <row r="116" spans="1:9" x14ac:dyDescent="0.25">
      <c r="A116" t="s">
        <v>96</v>
      </c>
      <c r="B116" t="s">
        <v>5</v>
      </c>
      <c r="C116" s="1">
        <v>1</v>
      </c>
      <c r="D116" t="s">
        <v>56</v>
      </c>
      <c r="E116" t="s">
        <v>55</v>
      </c>
      <c r="F116" t="s">
        <v>11</v>
      </c>
      <c r="G116" s="2">
        <v>146953.74000000002</v>
      </c>
      <c r="H116" s="2">
        <v>57709.495999999999</v>
      </c>
      <c r="I116" s="2">
        <v>28854.748</v>
      </c>
    </row>
    <row r="117" spans="1:9" x14ac:dyDescent="0.25">
      <c r="A117" t="s">
        <v>96</v>
      </c>
      <c r="B117" t="s">
        <v>4</v>
      </c>
      <c r="C117" s="1">
        <v>2</v>
      </c>
      <c r="D117" t="s">
        <v>54</v>
      </c>
      <c r="E117" t="s">
        <v>55</v>
      </c>
      <c r="F117" t="s">
        <v>6</v>
      </c>
      <c r="G117" s="2">
        <v>120885.98</v>
      </c>
      <c r="H117" s="2">
        <v>47282.391999999993</v>
      </c>
      <c r="I117" s="2">
        <v>23641.195999999996</v>
      </c>
    </row>
    <row r="118" spans="1:9" x14ac:dyDescent="0.25">
      <c r="A118" t="s">
        <v>96</v>
      </c>
      <c r="B118" t="s">
        <v>4</v>
      </c>
      <c r="C118" s="1">
        <v>2</v>
      </c>
      <c r="D118" t="s">
        <v>56</v>
      </c>
      <c r="E118" t="s">
        <v>55</v>
      </c>
      <c r="F118" t="s">
        <v>11</v>
      </c>
      <c r="G118" s="2">
        <v>146953.74000000002</v>
      </c>
      <c r="H118" s="2">
        <v>57709.495999999999</v>
      </c>
      <c r="I118" s="2">
        <v>28854.748</v>
      </c>
    </row>
    <row r="119" spans="1:9" x14ac:dyDescent="0.25">
      <c r="A119" t="s">
        <v>96</v>
      </c>
      <c r="B119" t="s">
        <v>3</v>
      </c>
      <c r="C119" s="1">
        <v>3</v>
      </c>
      <c r="D119" t="s">
        <v>54</v>
      </c>
      <c r="E119" t="s">
        <v>55</v>
      </c>
      <c r="F119" t="s">
        <v>6</v>
      </c>
      <c r="G119" s="2">
        <v>65800</v>
      </c>
    </row>
    <row r="120" spans="1:9" x14ac:dyDescent="0.25">
      <c r="A120" t="s">
        <v>96</v>
      </c>
      <c r="B120" t="s">
        <v>5</v>
      </c>
      <c r="C120" s="1">
        <v>1</v>
      </c>
      <c r="D120" t="s">
        <v>57</v>
      </c>
      <c r="E120" t="s">
        <v>58</v>
      </c>
      <c r="F120" t="s">
        <v>6</v>
      </c>
      <c r="G120" s="2">
        <v>120885.98</v>
      </c>
      <c r="H120" s="2">
        <v>47282.391999999993</v>
      </c>
      <c r="I120" s="2">
        <v>23641.195999999996</v>
      </c>
    </row>
    <row r="121" spans="1:9" x14ac:dyDescent="0.25">
      <c r="A121" t="s">
        <v>96</v>
      </c>
      <c r="B121" t="s">
        <v>5</v>
      </c>
      <c r="C121" s="1">
        <v>1</v>
      </c>
      <c r="D121" t="s">
        <v>59</v>
      </c>
      <c r="E121" t="s">
        <v>58</v>
      </c>
      <c r="F121" t="s">
        <v>11</v>
      </c>
      <c r="G121" s="2">
        <v>146953.74000000002</v>
      </c>
      <c r="H121" s="2">
        <v>57709.495999999999</v>
      </c>
      <c r="I121" s="2">
        <v>28854.748</v>
      </c>
    </row>
    <row r="122" spans="1:9" x14ac:dyDescent="0.25">
      <c r="A122" t="s">
        <v>96</v>
      </c>
      <c r="B122" t="s">
        <v>4</v>
      </c>
      <c r="C122" s="1">
        <v>2</v>
      </c>
      <c r="D122" t="s">
        <v>57</v>
      </c>
      <c r="E122" t="s">
        <v>58</v>
      </c>
      <c r="F122" t="s">
        <v>6</v>
      </c>
      <c r="G122" s="2">
        <v>120885.98</v>
      </c>
      <c r="H122" s="2">
        <v>47282.391999999993</v>
      </c>
      <c r="I122" s="2">
        <v>23641.195999999996</v>
      </c>
    </row>
    <row r="123" spans="1:9" x14ac:dyDescent="0.25">
      <c r="A123" t="s">
        <v>96</v>
      </c>
      <c r="B123" t="s">
        <v>4</v>
      </c>
      <c r="C123" s="1">
        <v>2</v>
      </c>
      <c r="D123" t="s">
        <v>59</v>
      </c>
      <c r="E123" t="s">
        <v>58</v>
      </c>
      <c r="F123" t="s">
        <v>11</v>
      </c>
      <c r="G123" s="2">
        <v>146953.74000000002</v>
      </c>
      <c r="H123" s="2">
        <v>57709.495999999999</v>
      </c>
      <c r="I123" s="2">
        <v>28854.748</v>
      </c>
    </row>
    <row r="124" spans="1:9" x14ac:dyDescent="0.25">
      <c r="A124" t="s">
        <v>96</v>
      </c>
      <c r="B124" t="s">
        <v>3</v>
      </c>
      <c r="C124" s="1">
        <v>3</v>
      </c>
      <c r="D124" t="s">
        <v>57</v>
      </c>
      <c r="E124" t="s">
        <v>58</v>
      </c>
      <c r="F124" t="s">
        <v>6</v>
      </c>
      <c r="G124" s="2">
        <v>84500</v>
      </c>
      <c r="I124" s="2">
        <v>39900</v>
      </c>
    </row>
    <row r="125" spans="1:9" x14ac:dyDescent="0.25">
      <c r="A125" t="s">
        <v>96</v>
      </c>
      <c r="B125" t="s">
        <v>2</v>
      </c>
      <c r="C125" s="1">
        <v>4</v>
      </c>
      <c r="D125" t="s">
        <v>57</v>
      </c>
      <c r="E125" t="s">
        <v>58</v>
      </c>
      <c r="F125" t="s">
        <v>6</v>
      </c>
      <c r="I125" s="2">
        <v>37500</v>
      </c>
    </row>
    <row r="126" spans="1:9" x14ac:dyDescent="0.25">
      <c r="A126" t="s">
        <v>96</v>
      </c>
      <c r="B126" t="s">
        <v>5</v>
      </c>
      <c r="C126" s="1">
        <v>1</v>
      </c>
      <c r="D126" t="s">
        <v>60</v>
      </c>
      <c r="E126" t="s">
        <v>61</v>
      </c>
      <c r="F126" t="s">
        <v>6</v>
      </c>
      <c r="G126" s="2">
        <v>165825.97999999998</v>
      </c>
      <c r="H126" s="2">
        <v>65258.391999999993</v>
      </c>
      <c r="I126" s="2">
        <v>32629.195999999996</v>
      </c>
    </row>
    <row r="127" spans="1:9" x14ac:dyDescent="0.25">
      <c r="A127" t="s">
        <v>96</v>
      </c>
      <c r="B127" t="s">
        <v>4</v>
      </c>
      <c r="C127" s="1">
        <v>2</v>
      </c>
      <c r="D127" t="s">
        <v>60</v>
      </c>
      <c r="E127" t="s">
        <v>61</v>
      </c>
      <c r="F127" t="s">
        <v>6</v>
      </c>
      <c r="G127" s="2">
        <v>165825.97999999998</v>
      </c>
      <c r="H127" s="2">
        <v>65258.391999999993</v>
      </c>
      <c r="I127" s="2">
        <v>32629.195999999996</v>
      </c>
    </row>
    <row r="128" spans="1:9" x14ac:dyDescent="0.25">
      <c r="A128" t="s">
        <v>96</v>
      </c>
      <c r="B128" t="s">
        <v>3</v>
      </c>
      <c r="C128" s="1">
        <v>3</v>
      </c>
      <c r="D128" t="s">
        <v>60</v>
      </c>
      <c r="E128" t="s">
        <v>61</v>
      </c>
      <c r="F128" t="s">
        <v>6</v>
      </c>
      <c r="G128" s="2">
        <v>112000</v>
      </c>
    </row>
    <row r="129" spans="1:9" x14ac:dyDescent="0.25">
      <c r="A129" t="s">
        <v>96</v>
      </c>
      <c r="B129" t="s">
        <v>0</v>
      </c>
      <c r="C129" s="1">
        <v>6</v>
      </c>
      <c r="D129" t="s">
        <v>212</v>
      </c>
      <c r="E129" t="s">
        <v>213</v>
      </c>
      <c r="F129" t="s">
        <v>10</v>
      </c>
      <c r="G129" s="2" t="s">
        <v>215</v>
      </c>
      <c r="H129" s="2" t="s">
        <v>215</v>
      </c>
      <c r="I129" s="2">
        <v>20000</v>
      </c>
    </row>
    <row r="130" spans="1:9" x14ac:dyDescent="0.25">
      <c r="A130" t="s">
        <v>96</v>
      </c>
      <c r="B130" t="s">
        <v>5</v>
      </c>
      <c r="C130" s="1">
        <v>1</v>
      </c>
      <c r="D130" t="s">
        <v>102</v>
      </c>
      <c r="E130" t="s">
        <v>103</v>
      </c>
      <c r="F130" t="s">
        <v>6</v>
      </c>
      <c r="G130" s="2">
        <v>117195.98</v>
      </c>
      <c r="H130" s="2">
        <v>45806.391999999993</v>
      </c>
      <c r="I130" s="2">
        <v>22903.195999999996</v>
      </c>
    </row>
    <row r="131" spans="1:9" x14ac:dyDescent="0.25">
      <c r="A131" t="s">
        <v>96</v>
      </c>
      <c r="B131" t="s">
        <v>5</v>
      </c>
      <c r="C131" s="1">
        <v>1</v>
      </c>
      <c r="D131" t="s">
        <v>104</v>
      </c>
      <c r="E131" t="s">
        <v>103</v>
      </c>
      <c r="F131" t="s">
        <v>11</v>
      </c>
      <c r="G131" s="2">
        <v>143263.74000000002</v>
      </c>
      <c r="H131" s="2">
        <v>56233.496000000014</v>
      </c>
      <c r="I131" s="2">
        <v>28116.748000000007</v>
      </c>
    </row>
    <row r="132" spans="1:9" x14ac:dyDescent="0.25">
      <c r="A132" t="s">
        <v>96</v>
      </c>
      <c r="B132" t="s">
        <v>4</v>
      </c>
      <c r="C132" s="1">
        <v>2</v>
      </c>
      <c r="D132" t="s">
        <v>102</v>
      </c>
      <c r="E132" t="s">
        <v>103</v>
      </c>
      <c r="F132" t="s">
        <v>6</v>
      </c>
      <c r="G132" s="2">
        <v>117195.98</v>
      </c>
      <c r="H132" s="2">
        <v>45806.391999999993</v>
      </c>
      <c r="I132" s="2">
        <v>22903.195999999996</v>
      </c>
    </row>
    <row r="133" spans="1:9" x14ac:dyDescent="0.25">
      <c r="A133" t="s">
        <v>96</v>
      </c>
      <c r="B133" t="s">
        <v>4</v>
      </c>
      <c r="C133" s="1">
        <v>2</v>
      </c>
      <c r="D133" t="s">
        <v>104</v>
      </c>
      <c r="E133" t="s">
        <v>103</v>
      </c>
      <c r="F133" t="s">
        <v>11</v>
      </c>
      <c r="G133" s="2">
        <v>143263.74000000002</v>
      </c>
      <c r="H133" s="2">
        <v>56233.496000000014</v>
      </c>
      <c r="I133" s="2">
        <v>28116.748000000007</v>
      </c>
    </row>
    <row r="134" spans="1:9" x14ac:dyDescent="0.25">
      <c r="A134" t="s">
        <v>96</v>
      </c>
      <c r="B134" t="s">
        <v>3</v>
      </c>
      <c r="C134" s="1">
        <v>3</v>
      </c>
      <c r="D134" t="s">
        <v>102</v>
      </c>
      <c r="E134" t="s">
        <v>103</v>
      </c>
      <c r="F134" t="s">
        <v>6</v>
      </c>
      <c r="G134" s="2">
        <v>82600</v>
      </c>
      <c r="I134" s="2">
        <v>33900</v>
      </c>
    </row>
    <row r="135" spans="1:9" x14ac:dyDescent="0.25">
      <c r="A135" t="s">
        <v>96</v>
      </c>
      <c r="B135" t="s">
        <v>2</v>
      </c>
      <c r="C135" s="1">
        <v>4</v>
      </c>
      <c r="D135" t="s">
        <v>102</v>
      </c>
      <c r="E135" t="s">
        <v>103</v>
      </c>
      <c r="F135" t="s">
        <v>6</v>
      </c>
      <c r="H135" s="2">
        <v>65000</v>
      </c>
    </row>
    <row r="136" spans="1:9" x14ac:dyDescent="0.25">
      <c r="A136" t="s">
        <v>96</v>
      </c>
      <c r="B136" t="s">
        <v>1</v>
      </c>
      <c r="C136" s="1">
        <v>5</v>
      </c>
      <c r="D136" t="s">
        <v>121</v>
      </c>
      <c r="E136" t="s">
        <v>103</v>
      </c>
      <c r="F136" t="s">
        <v>10</v>
      </c>
      <c r="I136" s="2">
        <v>60000</v>
      </c>
    </row>
    <row r="137" spans="1:9" x14ac:dyDescent="0.25">
      <c r="A137" t="s">
        <v>96</v>
      </c>
      <c r="B137" t="s">
        <v>0</v>
      </c>
      <c r="C137" s="1">
        <v>6</v>
      </c>
      <c r="D137" t="s">
        <v>190</v>
      </c>
      <c r="E137" t="s">
        <v>103</v>
      </c>
      <c r="F137" t="s">
        <v>10</v>
      </c>
      <c r="G137" s="2" t="s">
        <v>215</v>
      </c>
      <c r="H137" s="2" t="s">
        <v>215</v>
      </c>
      <c r="I137" s="2">
        <v>20000</v>
      </c>
    </row>
    <row r="138" spans="1:9" x14ac:dyDescent="0.25">
      <c r="A138" t="s">
        <v>96</v>
      </c>
      <c r="B138" t="s">
        <v>3</v>
      </c>
      <c r="C138" s="1">
        <v>3</v>
      </c>
      <c r="D138" t="s">
        <v>110</v>
      </c>
      <c r="E138" t="s">
        <v>152</v>
      </c>
      <c r="F138" t="s">
        <v>10</v>
      </c>
      <c r="G138" s="2">
        <v>80400</v>
      </c>
    </row>
    <row r="139" spans="1:9" x14ac:dyDescent="0.25">
      <c r="A139" t="s">
        <v>96</v>
      </c>
      <c r="B139" t="s">
        <v>5</v>
      </c>
      <c r="C139" s="1">
        <v>1</v>
      </c>
      <c r="D139" t="s">
        <v>62</v>
      </c>
      <c r="E139" t="s">
        <v>63</v>
      </c>
      <c r="F139" t="s">
        <v>6</v>
      </c>
      <c r="G139" s="2">
        <v>117195.98</v>
      </c>
      <c r="H139" s="2">
        <v>45806.391999999993</v>
      </c>
      <c r="I139" s="2">
        <v>22903.195999999996</v>
      </c>
    </row>
    <row r="140" spans="1:9" x14ac:dyDescent="0.25">
      <c r="A140" t="s">
        <v>96</v>
      </c>
      <c r="B140" t="s">
        <v>5</v>
      </c>
      <c r="C140" s="1">
        <v>1</v>
      </c>
      <c r="D140" t="s">
        <v>64</v>
      </c>
      <c r="E140" t="s">
        <v>63</v>
      </c>
      <c r="F140" t="s">
        <v>11</v>
      </c>
      <c r="G140" s="2">
        <v>143263.74000000002</v>
      </c>
      <c r="H140" s="2">
        <v>56233.496000000014</v>
      </c>
      <c r="I140" s="2">
        <v>28116.748000000007</v>
      </c>
    </row>
    <row r="141" spans="1:9" x14ac:dyDescent="0.25">
      <c r="A141" t="s">
        <v>96</v>
      </c>
      <c r="B141" t="s">
        <v>4</v>
      </c>
      <c r="C141" s="1">
        <v>2</v>
      </c>
      <c r="D141" t="s">
        <v>62</v>
      </c>
      <c r="E141" t="s">
        <v>63</v>
      </c>
      <c r="F141" t="s">
        <v>6</v>
      </c>
      <c r="G141" s="2">
        <v>117195.98</v>
      </c>
      <c r="H141" s="2">
        <v>45806.391999999993</v>
      </c>
      <c r="I141" s="2">
        <v>22903.195999999996</v>
      </c>
    </row>
    <row r="142" spans="1:9" x14ac:dyDescent="0.25">
      <c r="A142" t="s">
        <v>96</v>
      </c>
      <c r="B142" t="s">
        <v>4</v>
      </c>
      <c r="C142" s="1">
        <v>2</v>
      </c>
      <c r="D142" t="s">
        <v>64</v>
      </c>
      <c r="E142" t="s">
        <v>63</v>
      </c>
      <c r="F142" t="s">
        <v>11</v>
      </c>
      <c r="G142" s="2">
        <v>143263.74000000002</v>
      </c>
      <c r="H142" s="2">
        <v>56233.496000000014</v>
      </c>
      <c r="I142" s="2">
        <v>28116.748000000007</v>
      </c>
    </row>
    <row r="143" spans="1:9" x14ac:dyDescent="0.25">
      <c r="A143" t="s">
        <v>96</v>
      </c>
      <c r="B143" t="s">
        <v>3</v>
      </c>
      <c r="C143" s="1">
        <v>3</v>
      </c>
      <c r="D143" t="s">
        <v>62</v>
      </c>
      <c r="E143" t="s">
        <v>63</v>
      </c>
      <c r="F143" t="s">
        <v>6</v>
      </c>
      <c r="G143" s="2">
        <v>74600</v>
      </c>
      <c r="I143" s="2">
        <v>39600</v>
      </c>
    </row>
    <row r="144" spans="1:9" x14ac:dyDescent="0.25">
      <c r="A144" t="s">
        <v>96</v>
      </c>
      <c r="B144" t="s">
        <v>2</v>
      </c>
      <c r="C144" s="1">
        <v>4</v>
      </c>
      <c r="D144" t="s">
        <v>62</v>
      </c>
      <c r="E144" t="s">
        <v>63</v>
      </c>
      <c r="F144" t="s">
        <v>6</v>
      </c>
      <c r="I144" s="2">
        <v>36000</v>
      </c>
    </row>
    <row r="145" spans="1:9" x14ac:dyDescent="0.25">
      <c r="A145" t="s">
        <v>96</v>
      </c>
      <c r="B145" t="s">
        <v>1</v>
      </c>
      <c r="C145" s="1">
        <v>5</v>
      </c>
      <c r="D145" t="s">
        <v>131</v>
      </c>
      <c r="E145" t="s">
        <v>163</v>
      </c>
      <c r="F145" t="s">
        <v>10</v>
      </c>
      <c r="H145" s="2">
        <v>88000</v>
      </c>
    </row>
    <row r="146" spans="1:9" x14ac:dyDescent="0.25">
      <c r="A146" t="s">
        <v>96</v>
      </c>
      <c r="B146" t="s">
        <v>0</v>
      </c>
      <c r="C146" s="1">
        <v>6</v>
      </c>
      <c r="D146" t="s">
        <v>180</v>
      </c>
      <c r="E146" t="s">
        <v>163</v>
      </c>
      <c r="F146" t="s">
        <v>10</v>
      </c>
      <c r="G146" s="2" t="s">
        <v>215</v>
      </c>
      <c r="H146" s="2">
        <v>40000</v>
      </c>
      <c r="I146" s="2" t="s">
        <v>215</v>
      </c>
    </row>
    <row r="147" spans="1:9" x14ac:dyDescent="0.25">
      <c r="A147" t="s">
        <v>96</v>
      </c>
      <c r="B147" t="s">
        <v>5</v>
      </c>
      <c r="C147" s="1">
        <v>1</v>
      </c>
      <c r="D147" t="s">
        <v>109</v>
      </c>
      <c r="E147" t="s">
        <v>66</v>
      </c>
      <c r="F147" t="s">
        <v>6</v>
      </c>
      <c r="G147" s="2">
        <v>117195.98</v>
      </c>
      <c r="H147" s="2">
        <v>45806.391999999993</v>
      </c>
      <c r="I147" s="2">
        <v>22903.195999999996</v>
      </c>
    </row>
    <row r="148" spans="1:9" x14ac:dyDescent="0.25">
      <c r="A148" t="s">
        <v>96</v>
      </c>
      <c r="B148" t="s">
        <v>5</v>
      </c>
      <c r="C148" s="1">
        <v>1</v>
      </c>
      <c r="D148" t="s">
        <v>65</v>
      </c>
      <c r="E148" t="s">
        <v>66</v>
      </c>
      <c r="F148" t="s">
        <v>11</v>
      </c>
      <c r="G148" s="2">
        <v>143263.74000000002</v>
      </c>
      <c r="H148" s="2">
        <v>56233.496000000014</v>
      </c>
      <c r="I148" s="2">
        <v>28116.748000000007</v>
      </c>
    </row>
    <row r="149" spans="1:9" x14ac:dyDescent="0.25">
      <c r="A149" t="s">
        <v>96</v>
      </c>
      <c r="B149" t="s">
        <v>4</v>
      </c>
      <c r="C149" s="1">
        <v>2</v>
      </c>
      <c r="D149" t="s">
        <v>109</v>
      </c>
      <c r="E149" t="s">
        <v>66</v>
      </c>
      <c r="F149" t="s">
        <v>6</v>
      </c>
      <c r="G149" s="2">
        <v>117195.98</v>
      </c>
      <c r="H149" s="2">
        <v>45806.391999999993</v>
      </c>
      <c r="I149" s="2">
        <v>22903.195999999996</v>
      </c>
    </row>
    <row r="150" spans="1:9" x14ac:dyDescent="0.25">
      <c r="A150" t="s">
        <v>96</v>
      </c>
      <c r="B150" t="s">
        <v>4</v>
      </c>
      <c r="C150" s="1">
        <v>2</v>
      </c>
      <c r="D150" t="s">
        <v>65</v>
      </c>
      <c r="E150" t="s">
        <v>66</v>
      </c>
      <c r="F150" t="s">
        <v>11</v>
      </c>
      <c r="G150" s="2">
        <v>143263.74000000002</v>
      </c>
      <c r="H150" s="2">
        <v>56233.496000000014</v>
      </c>
      <c r="I150" s="2">
        <v>28116.748000000007</v>
      </c>
    </row>
    <row r="151" spans="1:9" x14ac:dyDescent="0.25">
      <c r="A151" t="s">
        <v>96</v>
      </c>
      <c r="B151" t="s">
        <v>3</v>
      </c>
      <c r="C151" s="1">
        <v>3</v>
      </c>
      <c r="D151" t="s">
        <v>109</v>
      </c>
      <c r="E151" t="s">
        <v>66</v>
      </c>
      <c r="F151" t="s">
        <v>6</v>
      </c>
      <c r="G151" s="2">
        <v>123800</v>
      </c>
      <c r="H151" s="2">
        <v>89800</v>
      </c>
    </row>
    <row r="152" spans="1:9" x14ac:dyDescent="0.25">
      <c r="A152" t="s">
        <v>96</v>
      </c>
      <c r="B152" t="s">
        <v>2</v>
      </c>
      <c r="C152" s="1">
        <v>4</v>
      </c>
      <c r="D152" t="s">
        <v>109</v>
      </c>
      <c r="E152" t="s">
        <v>66</v>
      </c>
      <c r="F152" t="s">
        <v>6</v>
      </c>
      <c r="H152" s="2">
        <v>85300</v>
      </c>
    </row>
    <row r="153" spans="1:9" x14ac:dyDescent="0.25">
      <c r="A153" t="s">
        <v>96</v>
      </c>
      <c r="B153" t="s">
        <v>5</v>
      </c>
      <c r="C153" s="1">
        <v>1</v>
      </c>
      <c r="D153" t="s">
        <v>105</v>
      </c>
      <c r="E153" t="s">
        <v>106</v>
      </c>
      <c r="F153" t="s">
        <v>6</v>
      </c>
      <c r="G153" s="2">
        <v>117195.98</v>
      </c>
      <c r="H153" s="2">
        <v>45806.391999999993</v>
      </c>
      <c r="I153" s="2">
        <v>22903.195999999996</v>
      </c>
    </row>
    <row r="154" spans="1:9" x14ac:dyDescent="0.25">
      <c r="A154" t="s">
        <v>96</v>
      </c>
      <c r="B154" t="s">
        <v>4</v>
      </c>
      <c r="C154" s="1">
        <v>2</v>
      </c>
      <c r="D154" t="s">
        <v>105</v>
      </c>
      <c r="E154" t="s">
        <v>106</v>
      </c>
      <c r="F154" t="s">
        <v>6</v>
      </c>
      <c r="G154" s="2">
        <v>117195.98</v>
      </c>
      <c r="H154" s="2">
        <v>45806.391999999993</v>
      </c>
      <c r="I154" s="2">
        <v>22903.195999999996</v>
      </c>
    </row>
    <row r="155" spans="1:9" x14ac:dyDescent="0.25">
      <c r="A155" t="s">
        <v>96</v>
      </c>
      <c r="B155" t="s">
        <v>3</v>
      </c>
      <c r="C155" s="1">
        <v>3</v>
      </c>
      <c r="D155" t="s">
        <v>105</v>
      </c>
      <c r="E155" t="s">
        <v>106</v>
      </c>
      <c r="F155" t="s">
        <v>6</v>
      </c>
      <c r="G155" s="2">
        <v>114800</v>
      </c>
      <c r="I155" s="2">
        <v>29900</v>
      </c>
    </row>
    <row r="156" spans="1:9" x14ac:dyDescent="0.25">
      <c r="A156" t="s">
        <v>96</v>
      </c>
      <c r="B156" t="s">
        <v>1</v>
      </c>
      <c r="C156" s="1">
        <v>5</v>
      </c>
      <c r="D156" t="s">
        <v>133</v>
      </c>
      <c r="E156" t="s">
        <v>160</v>
      </c>
      <c r="F156" t="s">
        <v>10</v>
      </c>
      <c r="I156" s="2">
        <v>70000</v>
      </c>
    </row>
    <row r="157" spans="1:9" x14ac:dyDescent="0.25">
      <c r="A157" t="s">
        <v>96</v>
      </c>
      <c r="B157" t="s">
        <v>0</v>
      </c>
      <c r="C157" s="1">
        <v>6</v>
      </c>
      <c r="D157" t="s">
        <v>192</v>
      </c>
      <c r="E157" t="s">
        <v>160</v>
      </c>
      <c r="F157" t="s">
        <v>10</v>
      </c>
      <c r="G157" s="2" t="s">
        <v>215</v>
      </c>
      <c r="H157" s="2" t="s">
        <v>215</v>
      </c>
      <c r="I157" s="2">
        <v>20000</v>
      </c>
    </row>
    <row r="158" spans="1:9" x14ac:dyDescent="0.25">
      <c r="A158" t="s">
        <v>96</v>
      </c>
      <c r="B158" t="s">
        <v>3</v>
      </c>
      <c r="C158" s="1">
        <v>3</v>
      </c>
      <c r="D158" t="s">
        <v>111</v>
      </c>
      <c r="E158" t="s">
        <v>151</v>
      </c>
      <c r="F158" t="s">
        <v>6</v>
      </c>
      <c r="H158" s="2">
        <v>114800</v>
      </c>
      <c r="I158" s="2">
        <v>33400</v>
      </c>
    </row>
    <row r="159" spans="1:9" x14ac:dyDescent="0.25">
      <c r="A159" t="s">
        <v>96</v>
      </c>
      <c r="B159" t="s">
        <v>1</v>
      </c>
      <c r="C159" s="1">
        <v>5</v>
      </c>
      <c r="D159" t="s">
        <v>120</v>
      </c>
      <c r="E159" t="s">
        <v>164</v>
      </c>
      <c r="F159" t="s">
        <v>10</v>
      </c>
      <c r="I159" s="2">
        <v>38000</v>
      </c>
    </row>
    <row r="160" spans="1:9" x14ac:dyDescent="0.25">
      <c r="A160" t="s">
        <v>96</v>
      </c>
      <c r="B160" t="s">
        <v>0</v>
      </c>
      <c r="C160" s="1">
        <v>6</v>
      </c>
      <c r="D160" t="s">
        <v>200</v>
      </c>
      <c r="E160" t="s">
        <v>164</v>
      </c>
      <c r="F160" t="s">
        <v>10</v>
      </c>
      <c r="G160" s="2" t="s">
        <v>215</v>
      </c>
      <c r="H160" s="2" t="s">
        <v>215</v>
      </c>
      <c r="I160" s="2">
        <v>20000</v>
      </c>
    </row>
    <row r="161" spans="1:9" x14ac:dyDescent="0.25">
      <c r="A161" t="s">
        <v>96</v>
      </c>
      <c r="B161" t="s">
        <v>5</v>
      </c>
      <c r="C161" s="1">
        <v>1</v>
      </c>
      <c r="D161" t="s">
        <v>67</v>
      </c>
      <c r="E161" t="s">
        <v>68</v>
      </c>
      <c r="F161" t="s">
        <v>6</v>
      </c>
      <c r="G161" s="2">
        <v>117195.98</v>
      </c>
      <c r="H161" s="2">
        <v>45806.391999999993</v>
      </c>
      <c r="I161" s="2">
        <v>22903.195999999996</v>
      </c>
    </row>
    <row r="162" spans="1:9" x14ac:dyDescent="0.25">
      <c r="A162" t="s">
        <v>96</v>
      </c>
      <c r="B162" t="s">
        <v>5</v>
      </c>
      <c r="C162" s="1">
        <v>1</v>
      </c>
      <c r="D162" t="s">
        <v>69</v>
      </c>
      <c r="E162" t="s">
        <v>68</v>
      </c>
      <c r="F162" t="s">
        <v>11</v>
      </c>
      <c r="G162" s="2">
        <v>143263.74000000002</v>
      </c>
      <c r="H162" s="2">
        <v>56233.496000000014</v>
      </c>
      <c r="I162" s="2">
        <v>28116.748000000007</v>
      </c>
    </row>
    <row r="163" spans="1:9" x14ac:dyDescent="0.25">
      <c r="A163" t="s">
        <v>96</v>
      </c>
      <c r="B163" t="s">
        <v>4</v>
      </c>
      <c r="C163" s="1">
        <v>2</v>
      </c>
      <c r="D163" t="s">
        <v>67</v>
      </c>
      <c r="E163" t="s">
        <v>68</v>
      </c>
      <c r="F163" t="s">
        <v>6</v>
      </c>
      <c r="G163" s="2">
        <v>117195.98</v>
      </c>
      <c r="H163" s="2">
        <v>45806.391999999993</v>
      </c>
      <c r="I163" s="2">
        <v>22903.195999999996</v>
      </c>
    </row>
    <row r="164" spans="1:9" x14ac:dyDescent="0.25">
      <c r="A164" t="s">
        <v>96</v>
      </c>
      <c r="B164" t="s">
        <v>4</v>
      </c>
      <c r="C164" s="1">
        <v>2</v>
      </c>
      <c r="D164" t="s">
        <v>69</v>
      </c>
      <c r="E164" t="s">
        <v>68</v>
      </c>
      <c r="F164" t="s">
        <v>11</v>
      </c>
      <c r="G164" s="2">
        <v>143263.74000000002</v>
      </c>
      <c r="H164" s="2">
        <v>56233.496000000014</v>
      </c>
      <c r="I164" s="2">
        <v>28116.748000000007</v>
      </c>
    </row>
    <row r="165" spans="1:9" x14ac:dyDescent="0.25">
      <c r="A165" t="s">
        <v>96</v>
      </c>
      <c r="B165" t="s">
        <v>3</v>
      </c>
      <c r="C165" s="1">
        <v>3</v>
      </c>
      <c r="D165" t="s">
        <v>67</v>
      </c>
      <c r="E165" t="s">
        <v>68</v>
      </c>
      <c r="F165" t="s">
        <v>6</v>
      </c>
      <c r="G165" s="2">
        <v>72600</v>
      </c>
      <c r="I165" s="2">
        <v>37400</v>
      </c>
    </row>
    <row r="166" spans="1:9" x14ac:dyDescent="0.25">
      <c r="A166" t="s">
        <v>96</v>
      </c>
      <c r="B166" t="s">
        <v>2</v>
      </c>
      <c r="C166" s="1">
        <v>4</v>
      </c>
      <c r="D166" t="s">
        <v>67</v>
      </c>
      <c r="E166" t="s">
        <v>68</v>
      </c>
      <c r="F166" t="s">
        <v>6</v>
      </c>
      <c r="I166" s="2">
        <v>34000</v>
      </c>
    </row>
    <row r="167" spans="1:9" x14ac:dyDescent="0.25">
      <c r="A167" t="s">
        <v>96</v>
      </c>
      <c r="B167" t="s">
        <v>1</v>
      </c>
      <c r="C167" s="1">
        <v>5</v>
      </c>
      <c r="D167" t="s">
        <v>119</v>
      </c>
      <c r="E167" t="s">
        <v>68</v>
      </c>
      <c r="F167" t="s">
        <v>10</v>
      </c>
      <c r="I167" s="2">
        <v>38000</v>
      </c>
    </row>
    <row r="168" spans="1:9" x14ac:dyDescent="0.25">
      <c r="A168" t="s">
        <v>96</v>
      </c>
      <c r="B168" t="s">
        <v>0</v>
      </c>
      <c r="C168" s="1">
        <v>6</v>
      </c>
      <c r="D168" t="s">
        <v>196</v>
      </c>
      <c r="E168" t="s">
        <v>68</v>
      </c>
      <c r="F168" t="s">
        <v>10</v>
      </c>
      <c r="G168" s="2" t="s">
        <v>215</v>
      </c>
      <c r="H168" s="2" t="s">
        <v>215</v>
      </c>
      <c r="I168" s="2">
        <v>20000</v>
      </c>
    </row>
    <row r="169" spans="1:9" x14ac:dyDescent="0.25">
      <c r="A169" t="s">
        <v>96</v>
      </c>
      <c r="B169" t="s">
        <v>5</v>
      </c>
      <c r="C169" s="1">
        <v>1</v>
      </c>
      <c r="D169" t="s">
        <v>70</v>
      </c>
      <c r="E169" t="s">
        <v>71</v>
      </c>
      <c r="F169" t="s">
        <v>6</v>
      </c>
      <c r="G169" s="2">
        <v>117195.98</v>
      </c>
      <c r="H169" s="2">
        <v>45806.391999999993</v>
      </c>
      <c r="I169" s="2">
        <v>22903.195999999996</v>
      </c>
    </row>
    <row r="170" spans="1:9" x14ac:dyDescent="0.25">
      <c r="A170" t="s">
        <v>96</v>
      </c>
      <c r="B170" t="s">
        <v>4</v>
      </c>
      <c r="C170" s="1">
        <v>2</v>
      </c>
      <c r="D170" t="s">
        <v>70</v>
      </c>
      <c r="E170" t="s">
        <v>71</v>
      </c>
      <c r="F170" t="s">
        <v>6</v>
      </c>
      <c r="G170" s="2">
        <v>117195.98</v>
      </c>
      <c r="H170" s="2">
        <v>45806.391999999993</v>
      </c>
      <c r="I170" s="2">
        <v>22903.195999999996</v>
      </c>
    </row>
    <row r="171" spans="1:9" x14ac:dyDescent="0.25">
      <c r="A171" t="s">
        <v>96</v>
      </c>
      <c r="B171" t="s">
        <v>3</v>
      </c>
      <c r="C171" s="1">
        <v>3</v>
      </c>
      <c r="D171" t="s">
        <v>70</v>
      </c>
      <c r="E171" t="s">
        <v>71</v>
      </c>
      <c r="F171" t="s">
        <v>6</v>
      </c>
      <c r="G171" s="2">
        <v>88600</v>
      </c>
      <c r="I171" s="2">
        <v>44800</v>
      </c>
    </row>
    <row r="172" spans="1:9" x14ac:dyDescent="0.25">
      <c r="A172" t="s">
        <v>96</v>
      </c>
      <c r="B172" t="s">
        <v>2</v>
      </c>
      <c r="C172" s="1">
        <v>4</v>
      </c>
      <c r="D172" t="s">
        <v>70</v>
      </c>
      <c r="E172" t="s">
        <v>71</v>
      </c>
      <c r="F172" t="s">
        <v>6</v>
      </c>
      <c r="I172" s="2">
        <v>41000</v>
      </c>
    </row>
    <row r="173" spans="1:9" x14ac:dyDescent="0.25">
      <c r="A173" t="s">
        <v>96</v>
      </c>
      <c r="B173" t="s">
        <v>1</v>
      </c>
      <c r="C173" s="1">
        <v>5</v>
      </c>
      <c r="D173" t="s">
        <v>124</v>
      </c>
      <c r="E173" t="s">
        <v>71</v>
      </c>
      <c r="F173" t="s">
        <v>10</v>
      </c>
      <c r="I173" s="2">
        <v>41000</v>
      </c>
    </row>
    <row r="174" spans="1:9" x14ac:dyDescent="0.25">
      <c r="A174" t="s">
        <v>96</v>
      </c>
      <c r="B174" t="s">
        <v>0</v>
      </c>
      <c r="C174" s="1">
        <v>6</v>
      </c>
      <c r="D174" t="s">
        <v>197</v>
      </c>
      <c r="E174" t="s">
        <v>71</v>
      </c>
      <c r="F174" t="s">
        <v>10</v>
      </c>
      <c r="G174" s="2" t="s">
        <v>215</v>
      </c>
      <c r="H174" s="2" t="s">
        <v>215</v>
      </c>
      <c r="I174" s="2">
        <v>20000</v>
      </c>
    </row>
    <row r="175" spans="1:9" x14ac:dyDescent="0.25">
      <c r="A175" t="s">
        <v>96</v>
      </c>
      <c r="B175" t="s">
        <v>1</v>
      </c>
      <c r="C175" s="1">
        <v>5</v>
      </c>
      <c r="D175" t="s">
        <v>122</v>
      </c>
      <c r="E175" t="s">
        <v>165</v>
      </c>
      <c r="F175" t="s">
        <v>10</v>
      </c>
      <c r="I175" s="2">
        <v>60000</v>
      </c>
    </row>
    <row r="176" spans="1:9" x14ac:dyDescent="0.25">
      <c r="A176" t="s">
        <v>96</v>
      </c>
      <c r="B176" t="s">
        <v>0</v>
      </c>
      <c r="C176" s="1">
        <v>6</v>
      </c>
      <c r="D176" t="s">
        <v>201</v>
      </c>
      <c r="E176" t="s">
        <v>165</v>
      </c>
      <c r="F176" t="s">
        <v>10</v>
      </c>
      <c r="G176" s="2" t="s">
        <v>215</v>
      </c>
      <c r="H176" s="2" t="s">
        <v>215</v>
      </c>
      <c r="I176" s="2">
        <v>20000</v>
      </c>
    </row>
    <row r="177" spans="1:9" x14ac:dyDescent="0.25">
      <c r="A177" t="s">
        <v>96</v>
      </c>
      <c r="B177" t="s">
        <v>3</v>
      </c>
      <c r="C177" s="1">
        <v>3</v>
      </c>
      <c r="D177" t="s">
        <v>72</v>
      </c>
      <c r="E177" t="s">
        <v>156</v>
      </c>
      <c r="F177" t="s">
        <v>6</v>
      </c>
      <c r="G177" s="2">
        <v>74500</v>
      </c>
      <c r="I177" s="2">
        <v>42800</v>
      </c>
    </row>
    <row r="178" spans="1:9" x14ac:dyDescent="0.25">
      <c r="A178" t="s">
        <v>96</v>
      </c>
      <c r="B178" t="s">
        <v>2</v>
      </c>
      <c r="C178" s="1">
        <v>4</v>
      </c>
      <c r="D178" t="s">
        <v>72</v>
      </c>
      <c r="E178" t="s">
        <v>156</v>
      </c>
      <c r="F178" t="s">
        <v>6</v>
      </c>
      <c r="I178" s="2">
        <v>40000</v>
      </c>
    </row>
    <row r="179" spans="1:9" x14ac:dyDescent="0.25">
      <c r="A179" t="s">
        <v>96</v>
      </c>
      <c r="B179" t="s">
        <v>5</v>
      </c>
      <c r="C179" s="1">
        <v>1</v>
      </c>
      <c r="D179" t="s">
        <v>72</v>
      </c>
      <c r="E179" t="s">
        <v>73</v>
      </c>
      <c r="F179" t="s">
        <v>6</v>
      </c>
      <c r="G179" s="2">
        <v>154615.46000000005</v>
      </c>
      <c r="H179" s="2">
        <v>60774.184000000008</v>
      </c>
      <c r="I179" s="2">
        <v>30387.092000000004</v>
      </c>
    </row>
    <row r="180" spans="1:9" x14ac:dyDescent="0.25">
      <c r="A180" t="s">
        <v>96</v>
      </c>
      <c r="B180" t="s">
        <v>4</v>
      </c>
      <c r="C180" s="1">
        <v>2</v>
      </c>
      <c r="D180" t="s">
        <v>72</v>
      </c>
      <c r="E180" t="s">
        <v>73</v>
      </c>
      <c r="F180" t="s">
        <v>6</v>
      </c>
      <c r="G180" s="2">
        <v>154615.46000000005</v>
      </c>
      <c r="H180" s="2">
        <v>60774.184000000008</v>
      </c>
      <c r="I180" s="2">
        <v>30387.092000000004</v>
      </c>
    </row>
    <row r="181" spans="1:9" x14ac:dyDescent="0.25">
      <c r="A181" t="s">
        <v>96</v>
      </c>
      <c r="B181" t="s">
        <v>0</v>
      </c>
      <c r="C181" s="1">
        <v>6</v>
      </c>
      <c r="D181" t="s">
        <v>209</v>
      </c>
      <c r="E181" t="s">
        <v>210</v>
      </c>
      <c r="F181" t="s">
        <v>10</v>
      </c>
      <c r="G181" s="2" t="s">
        <v>215</v>
      </c>
      <c r="H181" s="2" t="s">
        <v>215</v>
      </c>
      <c r="I181" s="2">
        <v>20000</v>
      </c>
    </row>
    <row r="182" spans="1:9" x14ac:dyDescent="0.25">
      <c r="A182" t="s">
        <v>96</v>
      </c>
      <c r="B182" t="s">
        <v>5</v>
      </c>
      <c r="C182" s="1">
        <v>1</v>
      </c>
      <c r="D182" t="s">
        <v>74</v>
      </c>
      <c r="E182" t="s">
        <v>75</v>
      </c>
      <c r="F182" t="s">
        <v>6</v>
      </c>
      <c r="G182" s="2">
        <v>117195.98</v>
      </c>
      <c r="H182" s="2">
        <v>45806.391999999993</v>
      </c>
      <c r="I182" s="2">
        <v>22903.195999999996</v>
      </c>
    </row>
    <row r="183" spans="1:9" x14ac:dyDescent="0.25">
      <c r="A183" t="s">
        <v>96</v>
      </c>
      <c r="B183" t="s">
        <v>4</v>
      </c>
      <c r="C183" s="1">
        <v>2</v>
      </c>
      <c r="D183" t="s">
        <v>74</v>
      </c>
      <c r="E183" t="s">
        <v>75</v>
      </c>
      <c r="F183" t="s">
        <v>6</v>
      </c>
      <c r="G183" s="2">
        <v>117195.98</v>
      </c>
      <c r="H183" s="2">
        <v>45806.391999999993</v>
      </c>
      <c r="I183" s="2">
        <v>22903.195999999996</v>
      </c>
    </row>
    <row r="184" spans="1:9" x14ac:dyDescent="0.25">
      <c r="A184" t="s">
        <v>96</v>
      </c>
      <c r="B184" t="s">
        <v>3</v>
      </c>
      <c r="C184" s="1">
        <v>3</v>
      </c>
      <c r="D184" t="s">
        <v>74</v>
      </c>
      <c r="E184" t="s">
        <v>75</v>
      </c>
      <c r="F184" t="s">
        <v>6</v>
      </c>
      <c r="G184" s="2">
        <v>69900</v>
      </c>
    </row>
    <row r="185" spans="1:9" x14ac:dyDescent="0.25">
      <c r="A185" t="s">
        <v>96</v>
      </c>
      <c r="B185" t="s">
        <v>1</v>
      </c>
      <c r="C185" s="1">
        <v>5</v>
      </c>
      <c r="D185" t="s">
        <v>137</v>
      </c>
      <c r="E185" t="s">
        <v>161</v>
      </c>
      <c r="F185" t="s">
        <v>10</v>
      </c>
      <c r="H185" s="2">
        <v>86900</v>
      </c>
    </row>
    <row r="186" spans="1:9" x14ac:dyDescent="0.25">
      <c r="A186" t="s">
        <v>96</v>
      </c>
      <c r="B186" t="s">
        <v>5</v>
      </c>
      <c r="C186" s="1">
        <v>1</v>
      </c>
      <c r="D186" t="s">
        <v>77</v>
      </c>
      <c r="E186" t="s">
        <v>76</v>
      </c>
      <c r="F186" t="s">
        <v>6</v>
      </c>
      <c r="G186" s="2">
        <v>120885.98</v>
      </c>
      <c r="H186" s="2">
        <v>47282.391999999993</v>
      </c>
      <c r="I186" s="2">
        <v>23641.195999999996</v>
      </c>
    </row>
    <row r="187" spans="1:9" x14ac:dyDescent="0.25">
      <c r="A187" t="s">
        <v>96</v>
      </c>
      <c r="B187" t="s">
        <v>5</v>
      </c>
      <c r="C187" s="1">
        <v>1</v>
      </c>
      <c r="D187" t="s">
        <v>78</v>
      </c>
      <c r="E187" t="s">
        <v>76</v>
      </c>
      <c r="F187" t="s">
        <v>11</v>
      </c>
      <c r="G187" s="2">
        <v>146953.74000000002</v>
      </c>
      <c r="H187" s="2">
        <v>57709.495999999999</v>
      </c>
      <c r="I187" s="2">
        <v>28854.748</v>
      </c>
    </row>
    <row r="188" spans="1:9" x14ac:dyDescent="0.25">
      <c r="A188" t="s">
        <v>96</v>
      </c>
      <c r="B188" t="s">
        <v>4</v>
      </c>
      <c r="C188" s="1">
        <v>2</v>
      </c>
      <c r="D188" t="s">
        <v>77</v>
      </c>
      <c r="E188" t="s">
        <v>76</v>
      </c>
      <c r="F188" t="s">
        <v>6</v>
      </c>
      <c r="G188" s="2">
        <v>120885.98</v>
      </c>
      <c r="H188" s="2">
        <v>47282.391999999993</v>
      </c>
      <c r="I188" s="2">
        <v>23641.195999999996</v>
      </c>
    </row>
    <row r="189" spans="1:9" x14ac:dyDescent="0.25">
      <c r="A189" t="s">
        <v>96</v>
      </c>
      <c r="B189" t="s">
        <v>4</v>
      </c>
      <c r="C189" s="1">
        <v>2</v>
      </c>
      <c r="D189" t="s">
        <v>78</v>
      </c>
      <c r="E189" t="s">
        <v>76</v>
      </c>
      <c r="F189" t="s">
        <v>11</v>
      </c>
      <c r="G189" s="2">
        <v>146953.74000000002</v>
      </c>
      <c r="H189" s="2">
        <v>57709.495999999999</v>
      </c>
      <c r="I189" s="2">
        <v>28854.748</v>
      </c>
    </row>
    <row r="190" spans="1:9" x14ac:dyDescent="0.25">
      <c r="A190" t="s">
        <v>96</v>
      </c>
      <c r="B190" t="s">
        <v>3</v>
      </c>
      <c r="C190" s="1">
        <v>3</v>
      </c>
      <c r="D190" t="s">
        <v>77</v>
      </c>
      <c r="E190" t="s">
        <v>76</v>
      </c>
      <c r="F190" t="s">
        <v>6</v>
      </c>
      <c r="G190" s="2">
        <v>76800</v>
      </c>
      <c r="I190" s="2">
        <v>35200</v>
      </c>
    </row>
    <row r="191" spans="1:9" x14ac:dyDescent="0.25">
      <c r="A191" t="s">
        <v>96</v>
      </c>
      <c r="B191" t="s">
        <v>2</v>
      </c>
      <c r="C191" s="1">
        <v>4</v>
      </c>
      <c r="D191" t="s">
        <v>77</v>
      </c>
      <c r="E191" t="s">
        <v>76</v>
      </c>
      <c r="F191" t="s">
        <v>6</v>
      </c>
      <c r="I191" s="2">
        <v>33300</v>
      </c>
    </row>
    <row r="192" spans="1:9" x14ac:dyDescent="0.25">
      <c r="A192" t="s">
        <v>96</v>
      </c>
      <c r="B192" t="s">
        <v>5</v>
      </c>
      <c r="C192" s="1">
        <v>1</v>
      </c>
      <c r="D192" t="s">
        <v>79</v>
      </c>
      <c r="E192" t="s">
        <v>80</v>
      </c>
      <c r="F192" t="s">
        <v>6</v>
      </c>
      <c r="G192" s="2">
        <v>117195.98</v>
      </c>
      <c r="H192" s="2">
        <v>45806.391999999993</v>
      </c>
      <c r="I192" s="2">
        <v>22903.195999999996</v>
      </c>
    </row>
    <row r="193" spans="1:9" x14ac:dyDescent="0.25">
      <c r="A193" t="s">
        <v>96</v>
      </c>
      <c r="B193" t="s">
        <v>4</v>
      </c>
      <c r="C193" s="1">
        <v>2</v>
      </c>
      <c r="D193" t="s">
        <v>79</v>
      </c>
      <c r="E193" t="s">
        <v>80</v>
      </c>
      <c r="F193" t="s">
        <v>6</v>
      </c>
      <c r="G193" s="2">
        <v>117195.98</v>
      </c>
      <c r="H193" s="2">
        <v>45806.391999999993</v>
      </c>
      <c r="I193" s="2">
        <v>22903.195999999996</v>
      </c>
    </row>
    <row r="194" spans="1:9" x14ac:dyDescent="0.25">
      <c r="A194" t="s">
        <v>96</v>
      </c>
      <c r="B194" t="s">
        <v>3</v>
      </c>
      <c r="C194" s="1">
        <v>3</v>
      </c>
      <c r="D194" t="s">
        <v>79</v>
      </c>
      <c r="E194" t="s">
        <v>80</v>
      </c>
      <c r="F194" t="s">
        <v>6</v>
      </c>
      <c r="G194" s="2">
        <v>89600</v>
      </c>
      <c r="I194" s="2">
        <v>32800</v>
      </c>
    </row>
    <row r="195" spans="1:9" x14ac:dyDescent="0.25">
      <c r="A195" t="s">
        <v>96</v>
      </c>
      <c r="B195" t="s">
        <v>5</v>
      </c>
      <c r="C195" s="1">
        <v>1</v>
      </c>
      <c r="D195" t="s">
        <v>81</v>
      </c>
      <c r="E195" t="s">
        <v>82</v>
      </c>
      <c r="F195" t="s">
        <v>6</v>
      </c>
      <c r="G195" s="2">
        <v>117195.98</v>
      </c>
      <c r="H195" s="2">
        <v>45806.391999999993</v>
      </c>
      <c r="I195" s="2">
        <v>22903.195999999996</v>
      </c>
    </row>
    <row r="196" spans="1:9" x14ac:dyDescent="0.25">
      <c r="A196" t="s">
        <v>96</v>
      </c>
      <c r="B196" t="s">
        <v>4</v>
      </c>
      <c r="C196" s="1">
        <v>2</v>
      </c>
      <c r="D196" t="s">
        <v>81</v>
      </c>
      <c r="E196" t="s">
        <v>82</v>
      </c>
      <c r="F196" t="s">
        <v>6</v>
      </c>
      <c r="G196" s="2">
        <v>117195.98</v>
      </c>
      <c r="H196" s="2">
        <v>45806.391999999993</v>
      </c>
      <c r="I196" s="2">
        <v>22903.195999999996</v>
      </c>
    </row>
    <row r="197" spans="1:9" x14ac:dyDescent="0.25">
      <c r="A197" t="s">
        <v>96</v>
      </c>
      <c r="B197" t="s">
        <v>3</v>
      </c>
      <c r="C197" s="1">
        <v>3</v>
      </c>
      <c r="D197" t="s">
        <v>81</v>
      </c>
      <c r="E197" t="s">
        <v>82</v>
      </c>
      <c r="F197" t="s">
        <v>6</v>
      </c>
      <c r="G197" s="2">
        <v>82800</v>
      </c>
      <c r="I197" s="2">
        <v>39800</v>
      </c>
    </row>
    <row r="198" spans="1:9" x14ac:dyDescent="0.25">
      <c r="A198" t="s">
        <v>96</v>
      </c>
      <c r="B198" t="s">
        <v>2</v>
      </c>
      <c r="C198" s="1">
        <v>4</v>
      </c>
      <c r="D198" t="s">
        <v>81</v>
      </c>
      <c r="E198" t="s">
        <v>82</v>
      </c>
      <c r="F198" t="s">
        <v>6</v>
      </c>
      <c r="I198" s="2">
        <v>37500</v>
      </c>
    </row>
    <row r="199" spans="1:9" x14ac:dyDescent="0.25">
      <c r="A199" t="s">
        <v>96</v>
      </c>
      <c r="B199" t="s">
        <v>5</v>
      </c>
      <c r="C199" s="1">
        <v>1</v>
      </c>
      <c r="D199" t="s">
        <v>83</v>
      </c>
      <c r="E199" t="s">
        <v>84</v>
      </c>
      <c r="F199" t="s">
        <v>6</v>
      </c>
      <c r="G199" s="2">
        <v>117195.98</v>
      </c>
      <c r="H199" s="2">
        <v>45806.391999999993</v>
      </c>
      <c r="I199" s="2">
        <v>22903.195999999996</v>
      </c>
    </row>
    <row r="200" spans="1:9" x14ac:dyDescent="0.25">
      <c r="A200" t="s">
        <v>96</v>
      </c>
      <c r="B200" t="s">
        <v>4</v>
      </c>
      <c r="C200" s="1">
        <v>2</v>
      </c>
      <c r="D200" t="s">
        <v>83</v>
      </c>
      <c r="E200" t="s">
        <v>84</v>
      </c>
      <c r="F200" t="s">
        <v>6</v>
      </c>
      <c r="G200" s="2">
        <v>117195.98</v>
      </c>
      <c r="H200" s="2">
        <v>45806.391999999993</v>
      </c>
      <c r="I200" s="2">
        <v>22903.195999999996</v>
      </c>
    </row>
    <row r="201" spans="1:9" x14ac:dyDescent="0.25">
      <c r="A201" t="s">
        <v>96</v>
      </c>
      <c r="B201" t="s">
        <v>3</v>
      </c>
      <c r="C201" s="1">
        <v>3</v>
      </c>
      <c r="D201" t="s">
        <v>83</v>
      </c>
      <c r="E201" t="s">
        <v>84</v>
      </c>
      <c r="F201" t="s">
        <v>6</v>
      </c>
      <c r="G201" s="2">
        <v>110000</v>
      </c>
      <c r="I201" s="2">
        <v>55000</v>
      </c>
    </row>
    <row r="202" spans="1:9" x14ac:dyDescent="0.25">
      <c r="A202" t="s">
        <v>96</v>
      </c>
      <c r="B202" t="s">
        <v>2</v>
      </c>
      <c r="C202" s="1">
        <v>4</v>
      </c>
      <c r="D202" t="s">
        <v>83</v>
      </c>
      <c r="E202" t="s">
        <v>84</v>
      </c>
      <c r="F202" t="s">
        <v>6</v>
      </c>
      <c r="I202" s="2">
        <v>45000</v>
      </c>
    </row>
    <row r="203" spans="1:9" x14ac:dyDescent="0.25">
      <c r="A203" t="s">
        <v>96</v>
      </c>
      <c r="B203" t="s">
        <v>1</v>
      </c>
      <c r="C203" s="1">
        <v>5</v>
      </c>
      <c r="D203" t="s">
        <v>127</v>
      </c>
      <c r="E203" t="s">
        <v>84</v>
      </c>
      <c r="F203" t="s">
        <v>10</v>
      </c>
      <c r="I203" s="2">
        <v>56500</v>
      </c>
    </row>
    <row r="204" spans="1:9" x14ac:dyDescent="0.25">
      <c r="A204" t="s">
        <v>96</v>
      </c>
      <c r="B204" t="s">
        <v>0</v>
      </c>
      <c r="C204" s="1">
        <v>6</v>
      </c>
      <c r="D204" t="s">
        <v>208</v>
      </c>
      <c r="E204" t="s">
        <v>84</v>
      </c>
      <c r="F204" t="s">
        <v>10</v>
      </c>
      <c r="G204" s="2" t="s">
        <v>215</v>
      </c>
      <c r="H204" s="2" t="s">
        <v>215</v>
      </c>
      <c r="I204" s="2">
        <v>20000</v>
      </c>
    </row>
    <row r="205" spans="1:9" x14ac:dyDescent="0.25">
      <c r="A205" t="s">
        <v>96</v>
      </c>
      <c r="B205" t="s">
        <v>5</v>
      </c>
      <c r="C205" s="1">
        <v>1</v>
      </c>
      <c r="D205" t="s">
        <v>85</v>
      </c>
      <c r="E205" t="s">
        <v>86</v>
      </c>
      <c r="F205" t="s">
        <v>6</v>
      </c>
      <c r="G205" s="2">
        <v>117195.98</v>
      </c>
      <c r="H205" s="2">
        <v>45806.391999999993</v>
      </c>
      <c r="I205" s="2">
        <v>22903.195999999996</v>
      </c>
    </row>
    <row r="206" spans="1:9" x14ac:dyDescent="0.25">
      <c r="A206" t="s">
        <v>96</v>
      </c>
      <c r="B206" t="s">
        <v>4</v>
      </c>
      <c r="C206" s="1">
        <v>2</v>
      </c>
      <c r="D206" t="s">
        <v>85</v>
      </c>
      <c r="E206" t="s">
        <v>86</v>
      </c>
      <c r="F206" t="s">
        <v>6</v>
      </c>
      <c r="G206" s="2">
        <v>117195.98</v>
      </c>
      <c r="H206" s="2">
        <v>45806.391999999993</v>
      </c>
      <c r="I206" s="2">
        <v>22903.195999999996</v>
      </c>
    </row>
    <row r="207" spans="1:9" x14ac:dyDescent="0.25">
      <c r="A207" t="s">
        <v>96</v>
      </c>
      <c r="B207" t="s">
        <v>3</v>
      </c>
      <c r="C207" s="1">
        <v>3</v>
      </c>
      <c r="D207" t="s">
        <v>85</v>
      </c>
      <c r="E207" t="s">
        <v>86</v>
      </c>
      <c r="F207" t="s">
        <v>6</v>
      </c>
      <c r="G207" s="2">
        <v>63800</v>
      </c>
    </row>
    <row r="208" spans="1:9" x14ac:dyDescent="0.25">
      <c r="A208" t="s">
        <v>96</v>
      </c>
      <c r="B208" t="s">
        <v>5</v>
      </c>
      <c r="C208" s="1">
        <v>1</v>
      </c>
      <c r="D208" t="s">
        <v>87</v>
      </c>
      <c r="E208" t="s">
        <v>150</v>
      </c>
      <c r="F208" t="s">
        <v>6</v>
      </c>
      <c r="G208" s="2">
        <v>138925.78</v>
      </c>
      <c r="H208" s="2">
        <v>54498.312000000005</v>
      </c>
      <c r="I208" s="2">
        <v>27249.156000000003</v>
      </c>
    </row>
    <row r="209" spans="1:9" x14ac:dyDescent="0.25">
      <c r="A209" t="s">
        <v>96</v>
      </c>
      <c r="B209" t="s">
        <v>4</v>
      </c>
      <c r="C209" s="1">
        <v>2</v>
      </c>
      <c r="D209" t="s">
        <v>87</v>
      </c>
      <c r="E209" t="s">
        <v>150</v>
      </c>
      <c r="F209" t="s">
        <v>6</v>
      </c>
      <c r="G209" s="2">
        <v>138925.78</v>
      </c>
      <c r="H209" s="2">
        <v>54498.312000000005</v>
      </c>
      <c r="I209" s="2">
        <v>27249.156000000003</v>
      </c>
    </row>
    <row r="210" spans="1:9" x14ac:dyDescent="0.25">
      <c r="A210" t="s">
        <v>96</v>
      </c>
      <c r="B210" t="s">
        <v>3</v>
      </c>
      <c r="C210" s="1">
        <v>3</v>
      </c>
      <c r="D210" t="s">
        <v>87</v>
      </c>
      <c r="E210" t="s">
        <v>150</v>
      </c>
      <c r="F210" t="s">
        <v>6</v>
      </c>
      <c r="G210" s="2">
        <v>72900</v>
      </c>
      <c r="I210" s="2">
        <v>33400</v>
      </c>
    </row>
    <row r="211" spans="1:9" x14ac:dyDescent="0.25">
      <c r="A211" t="s">
        <v>96</v>
      </c>
      <c r="B211" t="s">
        <v>2</v>
      </c>
      <c r="C211" s="1">
        <v>4</v>
      </c>
      <c r="D211" t="s">
        <v>87</v>
      </c>
      <c r="E211" t="s">
        <v>150</v>
      </c>
      <c r="F211" t="s">
        <v>6</v>
      </c>
      <c r="I211" s="2">
        <v>30000</v>
      </c>
    </row>
    <row r="212" spans="1:9" x14ac:dyDescent="0.25">
      <c r="A212" t="s">
        <v>96</v>
      </c>
      <c r="B212" t="s">
        <v>1</v>
      </c>
      <c r="C212" s="1">
        <v>5</v>
      </c>
      <c r="D212" t="s">
        <v>123</v>
      </c>
      <c r="E212" t="s">
        <v>150</v>
      </c>
      <c r="F212" t="s">
        <v>10</v>
      </c>
      <c r="I212" s="2">
        <v>60000</v>
      </c>
    </row>
    <row r="213" spans="1:9" x14ac:dyDescent="0.25">
      <c r="A213" t="s">
        <v>96</v>
      </c>
      <c r="B213" t="s">
        <v>0</v>
      </c>
      <c r="C213" s="1">
        <v>6</v>
      </c>
      <c r="D213" t="s">
        <v>195</v>
      </c>
      <c r="E213" t="s">
        <v>150</v>
      </c>
      <c r="F213" t="s">
        <v>10</v>
      </c>
      <c r="G213" s="2" t="s">
        <v>215</v>
      </c>
      <c r="H213" s="2" t="s">
        <v>215</v>
      </c>
      <c r="I213" s="2">
        <v>20000</v>
      </c>
    </row>
    <row r="214" spans="1:9" x14ac:dyDescent="0.25">
      <c r="A214" t="s">
        <v>96</v>
      </c>
      <c r="B214" t="s">
        <v>1</v>
      </c>
      <c r="C214" s="1">
        <v>5</v>
      </c>
      <c r="D214" t="s">
        <v>140</v>
      </c>
      <c r="E214" t="s">
        <v>168</v>
      </c>
      <c r="F214" t="s">
        <v>10</v>
      </c>
      <c r="I214" s="2">
        <v>65500</v>
      </c>
    </row>
    <row r="215" spans="1:9" x14ac:dyDescent="0.25">
      <c r="A215" t="s">
        <v>96</v>
      </c>
      <c r="B215" t="s">
        <v>0</v>
      </c>
      <c r="C215" s="1">
        <v>6</v>
      </c>
      <c r="D215" t="s">
        <v>182</v>
      </c>
      <c r="E215" t="s">
        <v>168</v>
      </c>
      <c r="F215" t="s">
        <v>10</v>
      </c>
      <c r="G215" s="2" t="s">
        <v>215</v>
      </c>
      <c r="H215" s="2">
        <v>40000</v>
      </c>
      <c r="I215" s="2">
        <v>20000</v>
      </c>
    </row>
    <row r="216" spans="1:9" x14ac:dyDescent="0.25">
      <c r="A216" t="s">
        <v>96</v>
      </c>
      <c r="B216" t="s">
        <v>1</v>
      </c>
      <c r="C216" s="1">
        <v>5</v>
      </c>
      <c r="D216" t="s">
        <v>149</v>
      </c>
      <c r="E216" t="s">
        <v>159</v>
      </c>
      <c r="F216" t="s">
        <v>10</v>
      </c>
      <c r="H216" s="2">
        <v>65100</v>
      </c>
    </row>
    <row r="217" spans="1:9" x14ac:dyDescent="0.25">
      <c r="A217" t="s">
        <v>96</v>
      </c>
      <c r="B217" t="s">
        <v>0</v>
      </c>
      <c r="C217" s="1">
        <v>6</v>
      </c>
      <c r="D217" t="s">
        <v>177</v>
      </c>
      <c r="E217" t="s">
        <v>159</v>
      </c>
      <c r="F217" t="s">
        <v>10</v>
      </c>
      <c r="G217" s="2" t="s">
        <v>215</v>
      </c>
      <c r="H217" s="2">
        <v>40000</v>
      </c>
      <c r="I217" s="2" t="s">
        <v>215</v>
      </c>
    </row>
    <row r="218" spans="1:9" x14ac:dyDescent="0.25">
      <c r="A218" t="s">
        <v>96</v>
      </c>
      <c r="B218" t="s">
        <v>5</v>
      </c>
      <c r="C218" s="1">
        <v>1</v>
      </c>
      <c r="D218" t="s">
        <v>88</v>
      </c>
      <c r="E218" t="s">
        <v>89</v>
      </c>
      <c r="F218" t="s">
        <v>6</v>
      </c>
      <c r="G218" s="2">
        <v>120885.98</v>
      </c>
      <c r="H218" s="2">
        <v>47282.391999999993</v>
      </c>
      <c r="I218" s="2">
        <v>23641.195999999996</v>
      </c>
    </row>
    <row r="219" spans="1:9" x14ac:dyDescent="0.25">
      <c r="A219" t="s">
        <v>96</v>
      </c>
      <c r="B219" t="s">
        <v>5</v>
      </c>
      <c r="C219" s="1">
        <v>1</v>
      </c>
      <c r="D219" t="s">
        <v>90</v>
      </c>
      <c r="E219" t="s">
        <v>89</v>
      </c>
      <c r="F219" t="s">
        <v>11</v>
      </c>
      <c r="G219" s="2">
        <v>146953.74000000002</v>
      </c>
      <c r="H219" s="2">
        <v>57709.495999999999</v>
      </c>
      <c r="I219" s="2">
        <v>28854.748</v>
      </c>
    </row>
    <row r="220" spans="1:9" x14ac:dyDescent="0.25">
      <c r="A220" t="s">
        <v>96</v>
      </c>
      <c r="B220" t="s">
        <v>4</v>
      </c>
      <c r="C220" s="1">
        <v>2</v>
      </c>
      <c r="D220" t="s">
        <v>88</v>
      </c>
      <c r="E220" t="s">
        <v>89</v>
      </c>
      <c r="F220" t="s">
        <v>6</v>
      </c>
      <c r="G220" s="2">
        <v>120885.98</v>
      </c>
      <c r="H220" s="2">
        <v>47282.391999999993</v>
      </c>
      <c r="I220" s="2">
        <v>23641.195999999996</v>
      </c>
    </row>
    <row r="221" spans="1:9" x14ac:dyDescent="0.25">
      <c r="A221" t="s">
        <v>96</v>
      </c>
      <c r="B221" t="s">
        <v>4</v>
      </c>
      <c r="C221" s="1">
        <v>2</v>
      </c>
      <c r="D221" t="s">
        <v>90</v>
      </c>
      <c r="E221" t="s">
        <v>89</v>
      </c>
      <c r="F221" t="s">
        <v>11</v>
      </c>
      <c r="G221" s="2">
        <v>146953.74000000002</v>
      </c>
      <c r="H221" s="2">
        <v>57709.495999999999</v>
      </c>
      <c r="I221" s="2">
        <v>28854.748</v>
      </c>
    </row>
    <row r="222" spans="1:9" x14ac:dyDescent="0.25">
      <c r="A222" t="s">
        <v>96</v>
      </c>
      <c r="B222" t="s">
        <v>3</v>
      </c>
      <c r="C222" s="1">
        <v>3</v>
      </c>
      <c r="D222" t="s">
        <v>88</v>
      </c>
      <c r="E222" t="s">
        <v>89</v>
      </c>
      <c r="F222" t="s">
        <v>6</v>
      </c>
      <c r="G222" s="2">
        <v>89900</v>
      </c>
      <c r="I222" s="2">
        <v>44600</v>
      </c>
    </row>
    <row r="223" spans="1:9" x14ac:dyDescent="0.25">
      <c r="A223" t="s">
        <v>96</v>
      </c>
      <c r="B223" t="s">
        <v>2</v>
      </c>
      <c r="C223" s="1">
        <v>4</v>
      </c>
      <c r="D223" t="s">
        <v>88</v>
      </c>
      <c r="E223" t="s">
        <v>89</v>
      </c>
      <c r="F223" t="s">
        <v>6</v>
      </c>
      <c r="I223" s="2">
        <v>40500</v>
      </c>
    </row>
    <row r="224" spans="1:9" x14ac:dyDescent="0.25">
      <c r="A224" t="s">
        <v>96</v>
      </c>
      <c r="B224" t="s">
        <v>5</v>
      </c>
      <c r="C224" s="1">
        <v>1</v>
      </c>
      <c r="D224" t="s">
        <v>92</v>
      </c>
      <c r="E224" t="s">
        <v>91</v>
      </c>
      <c r="F224" t="s">
        <v>6</v>
      </c>
      <c r="G224" s="2">
        <v>117195.98</v>
      </c>
      <c r="H224" s="2">
        <v>45806.391999999993</v>
      </c>
      <c r="I224" s="2">
        <v>22903.195999999996</v>
      </c>
    </row>
    <row r="225" spans="1:9" x14ac:dyDescent="0.25">
      <c r="A225" t="s">
        <v>96</v>
      </c>
      <c r="B225" t="s">
        <v>5</v>
      </c>
      <c r="C225" s="1">
        <v>1</v>
      </c>
      <c r="D225" t="s">
        <v>107</v>
      </c>
      <c r="E225" t="s">
        <v>91</v>
      </c>
      <c r="F225" t="s">
        <v>11</v>
      </c>
      <c r="G225" s="2">
        <v>143263.74000000002</v>
      </c>
      <c r="H225" s="2">
        <v>56233.496000000014</v>
      </c>
      <c r="I225" s="2">
        <v>28116.748000000007</v>
      </c>
    </row>
    <row r="226" spans="1:9" x14ac:dyDescent="0.25">
      <c r="A226" t="s">
        <v>96</v>
      </c>
      <c r="B226" t="s">
        <v>4</v>
      </c>
      <c r="C226" s="1">
        <v>2</v>
      </c>
      <c r="D226" t="s">
        <v>92</v>
      </c>
      <c r="E226" t="s">
        <v>91</v>
      </c>
      <c r="F226" t="s">
        <v>6</v>
      </c>
      <c r="G226" s="2">
        <v>117195.98</v>
      </c>
      <c r="H226" s="2">
        <v>45806.391999999993</v>
      </c>
      <c r="I226" s="2">
        <v>22903.195999999996</v>
      </c>
    </row>
    <row r="227" spans="1:9" x14ac:dyDescent="0.25">
      <c r="A227" t="s">
        <v>96</v>
      </c>
      <c r="B227" t="s">
        <v>4</v>
      </c>
      <c r="C227" s="1">
        <v>2</v>
      </c>
      <c r="D227" t="s">
        <v>107</v>
      </c>
      <c r="E227" t="s">
        <v>91</v>
      </c>
      <c r="F227" t="s">
        <v>11</v>
      </c>
      <c r="G227" s="2">
        <v>143263.74000000002</v>
      </c>
      <c r="H227" s="2">
        <v>56233.496000000014</v>
      </c>
      <c r="I227" s="2">
        <v>28116.748000000007</v>
      </c>
    </row>
    <row r="228" spans="1:9" x14ac:dyDescent="0.25">
      <c r="A228" t="s">
        <v>96</v>
      </c>
      <c r="B228" t="s">
        <v>3</v>
      </c>
      <c r="C228" s="1">
        <v>3</v>
      </c>
      <c r="D228" t="s">
        <v>92</v>
      </c>
      <c r="E228" t="s">
        <v>91</v>
      </c>
      <c r="F228" t="s">
        <v>6</v>
      </c>
      <c r="G228" s="2">
        <v>101800</v>
      </c>
      <c r="I228" s="2">
        <v>52800</v>
      </c>
    </row>
    <row r="229" spans="1:9" x14ac:dyDescent="0.25">
      <c r="A229" t="s">
        <v>96</v>
      </c>
      <c r="B229" t="s">
        <v>2</v>
      </c>
      <c r="C229" s="1">
        <v>4</v>
      </c>
      <c r="D229" t="s">
        <v>92</v>
      </c>
      <c r="E229" t="s">
        <v>91</v>
      </c>
      <c r="F229" t="s">
        <v>6</v>
      </c>
      <c r="I229" s="2">
        <v>49900</v>
      </c>
    </row>
    <row r="230" spans="1:9" x14ac:dyDescent="0.25">
      <c r="A230" t="s">
        <v>96</v>
      </c>
      <c r="B230" t="s">
        <v>1</v>
      </c>
      <c r="C230" s="1">
        <v>5</v>
      </c>
      <c r="D230" t="s">
        <v>143</v>
      </c>
      <c r="E230" t="s">
        <v>172</v>
      </c>
      <c r="F230" t="s">
        <v>10</v>
      </c>
      <c r="I230" s="2">
        <v>61000</v>
      </c>
    </row>
    <row r="231" spans="1:9" x14ac:dyDescent="0.25">
      <c r="A231" t="s">
        <v>96</v>
      </c>
      <c r="B231" t="s">
        <v>0</v>
      </c>
      <c r="C231" s="1">
        <v>6</v>
      </c>
      <c r="D231" t="s">
        <v>207</v>
      </c>
      <c r="E231" t="s">
        <v>172</v>
      </c>
      <c r="F231" t="s">
        <v>10</v>
      </c>
      <c r="G231" s="2" t="s">
        <v>215</v>
      </c>
      <c r="H231" s="2" t="s">
        <v>215</v>
      </c>
      <c r="I231" s="2">
        <v>20000</v>
      </c>
    </row>
    <row r="232" spans="1:9" x14ac:dyDescent="0.25">
      <c r="A232" t="s">
        <v>96</v>
      </c>
      <c r="B232" t="s">
        <v>1</v>
      </c>
      <c r="C232" s="1">
        <v>5</v>
      </c>
      <c r="D232" t="s">
        <v>141</v>
      </c>
      <c r="E232" t="s">
        <v>167</v>
      </c>
      <c r="F232" t="s">
        <v>10</v>
      </c>
      <c r="I232" s="2">
        <v>54900</v>
      </c>
    </row>
    <row r="233" spans="1:9" x14ac:dyDescent="0.25">
      <c r="A233" t="s">
        <v>96</v>
      </c>
      <c r="B233" t="s">
        <v>0</v>
      </c>
      <c r="C233" s="1">
        <v>6</v>
      </c>
      <c r="D233" t="s">
        <v>204</v>
      </c>
      <c r="E233" t="s">
        <v>167</v>
      </c>
      <c r="F233" t="s">
        <v>10</v>
      </c>
      <c r="G233" s="2" t="s">
        <v>215</v>
      </c>
      <c r="H233" s="2" t="s">
        <v>215</v>
      </c>
      <c r="I233" s="2">
        <v>20000</v>
      </c>
    </row>
    <row r="234" spans="1:9" x14ac:dyDescent="0.25">
      <c r="A234" t="s">
        <v>96</v>
      </c>
      <c r="B234" t="s">
        <v>3</v>
      </c>
      <c r="C234" s="1">
        <v>3</v>
      </c>
      <c r="D234" t="s">
        <v>112</v>
      </c>
      <c r="E234" t="s">
        <v>153</v>
      </c>
      <c r="F234" t="s">
        <v>10</v>
      </c>
      <c r="G234" s="2">
        <v>82800</v>
      </c>
      <c r="I234" s="2">
        <v>36900</v>
      </c>
    </row>
    <row r="235" spans="1:9" x14ac:dyDescent="0.25">
      <c r="A235" t="s">
        <v>96</v>
      </c>
      <c r="B235" t="s">
        <v>5</v>
      </c>
      <c r="C235" s="1">
        <v>1</v>
      </c>
      <c r="D235" t="s">
        <v>94</v>
      </c>
      <c r="E235" t="s">
        <v>93</v>
      </c>
      <c r="F235" t="s">
        <v>6</v>
      </c>
      <c r="G235" s="2">
        <v>117195.98</v>
      </c>
      <c r="H235" s="2">
        <v>45806.391999999993</v>
      </c>
      <c r="I235" s="2">
        <v>22903.195999999996</v>
      </c>
    </row>
    <row r="236" spans="1:9" x14ac:dyDescent="0.25">
      <c r="A236" t="s">
        <v>96</v>
      </c>
      <c r="B236" t="s">
        <v>5</v>
      </c>
      <c r="C236" s="1">
        <v>1</v>
      </c>
      <c r="D236" t="s">
        <v>95</v>
      </c>
      <c r="E236" t="s">
        <v>93</v>
      </c>
      <c r="F236" t="s">
        <v>11</v>
      </c>
      <c r="G236" s="2">
        <v>143263.74000000002</v>
      </c>
      <c r="H236" s="2">
        <v>56233.496000000014</v>
      </c>
      <c r="I236" s="2">
        <v>28116.748000000007</v>
      </c>
    </row>
    <row r="237" spans="1:9" x14ac:dyDescent="0.25">
      <c r="A237" t="s">
        <v>96</v>
      </c>
      <c r="B237" t="s">
        <v>4</v>
      </c>
      <c r="C237" s="1">
        <v>2</v>
      </c>
      <c r="D237" t="s">
        <v>94</v>
      </c>
      <c r="E237" t="s">
        <v>93</v>
      </c>
      <c r="F237" t="s">
        <v>6</v>
      </c>
      <c r="G237" s="2">
        <v>117195.98</v>
      </c>
      <c r="H237" s="2">
        <v>45806.391999999993</v>
      </c>
      <c r="I237" s="2">
        <v>22903.195999999996</v>
      </c>
    </row>
    <row r="238" spans="1:9" x14ac:dyDescent="0.25">
      <c r="A238" t="s">
        <v>96</v>
      </c>
      <c r="B238" t="s">
        <v>4</v>
      </c>
      <c r="C238" s="1">
        <v>2</v>
      </c>
      <c r="D238" t="s">
        <v>95</v>
      </c>
      <c r="E238" t="s">
        <v>93</v>
      </c>
      <c r="F238" t="s">
        <v>11</v>
      </c>
      <c r="G238" s="2">
        <v>143263.74000000002</v>
      </c>
      <c r="H238" s="2">
        <v>56233.496000000014</v>
      </c>
      <c r="I238" s="2">
        <v>28116.748000000007</v>
      </c>
    </row>
    <row r="239" spans="1:9" x14ac:dyDescent="0.25">
      <c r="A239" t="s">
        <v>96</v>
      </c>
      <c r="B239" t="s">
        <v>3</v>
      </c>
      <c r="C239" s="1">
        <v>3</v>
      </c>
      <c r="D239" t="s">
        <v>94</v>
      </c>
      <c r="E239" t="s">
        <v>93</v>
      </c>
      <c r="F239" t="s">
        <v>6</v>
      </c>
      <c r="G239" s="2">
        <v>96800</v>
      </c>
      <c r="I239" s="2">
        <v>61600</v>
      </c>
    </row>
    <row r="240" spans="1:9" x14ac:dyDescent="0.25">
      <c r="A240" t="s">
        <v>96</v>
      </c>
      <c r="B240" t="s">
        <v>2</v>
      </c>
      <c r="C240" s="1">
        <v>4</v>
      </c>
      <c r="D240" t="s">
        <v>94</v>
      </c>
      <c r="E240" t="s">
        <v>93</v>
      </c>
      <c r="F240" t="s">
        <v>6</v>
      </c>
      <c r="I240" s="2">
        <v>57600</v>
      </c>
    </row>
    <row r="241" spans="1:9" x14ac:dyDescent="0.25">
      <c r="A241" t="s">
        <v>96</v>
      </c>
      <c r="B241" t="s">
        <v>1</v>
      </c>
      <c r="C241" s="1">
        <v>5</v>
      </c>
      <c r="D241" t="s">
        <v>138</v>
      </c>
      <c r="E241" t="s">
        <v>93</v>
      </c>
      <c r="F241" t="s">
        <v>10</v>
      </c>
      <c r="H241" s="2">
        <v>70700</v>
      </c>
      <c r="I241" s="2">
        <v>59300</v>
      </c>
    </row>
    <row r="242" spans="1:9" x14ac:dyDescent="0.25">
      <c r="A242" t="s">
        <v>96</v>
      </c>
      <c r="B242" t="s">
        <v>0</v>
      </c>
      <c r="C242" s="1">
        <v>6</v>
      </c>
      <c r="D242" t="s">
        <v>178</v>
      </c>
      <c r="E242" t="s">
        <v>93</v>
      </c>
      <c r="F242" t="s">
        <v>10</v>
      </c>
      <c r="G242" s="2" t="s">
        <v>215</v>
      </c>
      <c r="H242" s="2">
        <v>40000</v>
      </c>
      <c r="I242" s="2">
        <v>20000</v>
      </c>
    </row>
  </sheetData>
  <autoFilter ref="A3:I242">
    <sortState ref="A4:I242">
      <sortCondition ref="E4"/>
    </sortState>
  </autoFilter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4"/>
  <sheetViews>
    <sheetView tabSelected="1" zoomScale="85" zoomScaleNormal="85" workbookViewId="0">
      <pane ySplit="5" topLeftCell="A6" activePane="bottomLeft" state="frozen"/>
      <selection pane="bottomLeft" activeCell="A75" sqref="A75:XFD1510"/>
    </sheetView>
  </sheetViews>
  <sheetFormatPr defaultRowHeight="11.25" x14ac:dyDescent="0.2"/>
  <cols>
    <col min="1" max="1" width="17.140625" style="3" customWidth="1"/>
    <col min="2" max="3" width="13.42578125" style="3" bestFit="1" customWidth="1"/>
    <col min="4" max="4" width="42.42578125" style="3" customWidth="1"/>
    <col min="5" max="16384" width="9.140625" style="3"/>
  </cols>
  <sheetData>
    <row r="1" spans="1:12" ht="27" x14ac:dyDescent="0.2">
      <c r="A1" s="13"/>
      <c r="B1" s="13"/>
      <c r="C1" s="13"/>
      <c r="D1" s="13"/>
    </row>
    <row r="2" spans="1:12" x14ac:dyDescent="0.2">
      <c r="E2" s="3">
        <f>INDEX(Стоимость!$G$4:$I$1000,MATCH(1,INDEX((Стоимость!$A$4:$A$1000=$A6)*(Стоимость!$F$4:$F$1000=$C6)*(Стоимость!$E$4:$E$1000=$D6)*(Стоимость!$C$4:$C$1000=E$4),0),0),MATCH($B6,Стоимость!G$3:I$3,0))</f>
        <v>120885.98</v>
      </c>
      <c r="K2" s="3">
        <f>MATCH(1,INDEX((Стоимость!$A$4:$A$1000='ФинОбесп_1-6'!$A6)*(Стоимость!$F$4:$F$1000='ФинОбесп_1-6'!$C6)*(Стоимость!$E$4:$E$1000='ФинОбесп_1-6'!$D6)*(Стоимость!$C$4:$C$1000='ФинОбесп_1-6'!E$4),0),0)</f>
        <v>112</v>
      </c>
      <c r="L2" s="3">
        <f>MATCH($B6,Стоимость!G$3:I$3,0)</f>
        <v>1</v>
      </c>
    </row>
    <row r="3" spans="1:12" ht="27" customHeight="1" x14ac:dyDescent="0.2">
      <c r="E3" s="14" t="s">
        <v>222</v>
      </c>
      <c r="F3" s="14"/>
      <c r="G3" s="14"/>
      <c r="H3" s="14"/>
      <c r="I3" s="14"/>
      <c r="J3" s="14"/>
    </row>
    <row r="4" spans="1:12" ht="27" customHeight="1" x14ac:dyDescent="0.2">
      <c r="A4" s="4" t="s">
        <v>101</v>
      </c>
      <c r="B4" s="4" t="s">
        <v>12</v>
      </c>
      <c r="C4" s="4" t="s">
        <v>13</v>
      </c>
      <c r="D4" s="5" t="s">
        <v>217</v>
      </c>
      <c r="E4" s="12">
        <v>1</v>
      </c>
      <c r="F4" s="12">
        <v>2</v>
      </c>
      <c r="G4" s="6">
        <v>3</v>
      </c>
      <c r="H4" s="6">
        <v>4</v>
      </c>
      <c r="I4" s="6">
        <v>5</v>
      </c>
      <c r="J4" s="6">
        <v>6</v>
      </c>
    </row>
    <row r="5" spans="1:12" ht="12.75" x14ac:dyDescent="0.2">
      <c r="A5" s="7">
        <v>-2</v>
      </c>
      <c r="B5" s="7">
        <v>-1</v>
      </c>
      <c r="C5" s="7">
        <v>0</v>
      </c>
      <c r="D5" s="8">
        <v>1</v>
      </c>
      <c r="E5" s="9"/>
    </row>
    <row r="6" spans="1:12" ht="12.75" x14ac:dyDescent="0.2">
      <c r="A6" s="10" t="s">
        <v>96</v>
      </c>
      <c r="B6" s="10" t="s">
        <v>218</v>
      </c>
      <c r="C6" s="10" t="s">
        <v>6</v>
      </c>
      <c r="D6" s="11" t="s">
        <v>55</v>
      </c>
      <c r="E6" s="15">
        <f>IFERROR(INDEX(Стоимость!$G$4:$I$1000,MATCH(1,INDEX((Стоимость!$A$4:$A$1000=$A6)*(Стоимость!$F$4:$F$1000=$C6)*(Стоимость!$E$4:$E$1000=$D6)*(Стоимость!$C$4:$C$1000=E$4)*(Стоимость!$A$4:$A$1000=$A6),0),0),MATCH($B6,Стоимость!$G$3:$I$3,0)),"")</f>
        <v>120885.98</v>
      </c>
      <c r="F6" s="15">
        <f>IFERROR(INDEX(Стоимость!$G$4:$I$1000,MATCH(1,INDEX((Стоимость!$A$4:$A$1000=$A6)*(Стоимость!$F$4:$F$1000=$C6)*(Стоимость!$E$4:$E$1000=$D6)*(Стоимость!$C$4:$C$1000=F$4)*(Стоимость!$A$4:$A$1000=$A6),0),0),MATCH($B6,Стоимость!$G$3:$I$3,0)),"")</f>
        <v>120885.98</v>
      </c>
      <c r="G6" s="15">
        <f>IFERROR(INDEX(Стоимость!$G$4:$I$1000,MATCH(1,INDEX((Стоимость!$A$4:$A$1000=$A6)*(Стоимость!$F$4:$F$1000=$C6)*(Стоимость!$E$4:$E$1000=$D6)*(Стоимость!$C$4:$C$1000=G$4)*(Стоимость!$A$4:$A$1000=$A6),0),0),MATCH($B6,Стоимость!$G$3:$I$3,0)),"")</f>
        <v>65800</v>
      </c>
      <c r="H6" s="15" t="str">
        <f>IFERROR(INDEX(Стоимость!$G$4:$I$1000,MATCH(1,INDEX((Стоимость!$A$4:$A$1000=$A6)*(Стоимость!$F$4:$F$1000=$C6)*(Стоимость!$E$4:$E$1000=$D6)*(Стоимость!$C$4:$C$1000=H$4)*(Стоимость!$A$4:$A$1000=$A6),0),0),MATCH($B6,Стоимость!$G$3:$I$3,0)),"")</f>
        <v/>
      </c>
      <c r="I6" s="15" t="str">
        <f>IFERROR(INDEX(Стоимость!$G$4:$I$1000,MATCH(1,INDEX((Стоимость!$A$4:$A$1000=$A6)*(Стоимость!$F$4:$F$1000=$C6)*(Стоимость!$E$4:$E$1000=$D6)*(Стоимость!$C$4:$C$1000=I$4)*(Стоимость!$A$4:$A$1000=$A6),0),0),MATCH($B6,Стоимость!$G$3:$I$3,0)),"")</f>
        <v/>
      </c>
      <c r="J6" s="15" t="str">
        <f>IFERROR(INDEX(Стоимость!$G$4:$I$1000,MATCH(1,INDEX((Стоимость!$A$4:$A$1000=$A6)*(Стоимость!$F$4:$F$1000=$C6)*(Стоимость!$E$4:$E$1000=$D6)*(Стоимость!$C$4:$C$1000=J$4)*(Стоимость!$A$4:$A$1000=$A6),0),0),MATCH($B6,Стоимость!$G$3:$I$3,0)),"")</f>
        <v/>
      </c>
    </row>
    <row r="7" spans="1:12" ht="12.75" x14ac:dyDescent="0.2">
      <c r="A7" s="10" t="s">
        <v>96</v>
      </c>
      <c r="B7" s="10" t="s">
        <v>218</v>
      </c>
      <c r="C7" s="10" t="s">
        <v>6</v>
      </c>
      <c r="D7" s="11" t="s">
        <v>55</v>
      </c>
      <c r="E7" s="15">
        <f>IFERROR(INDEX(Стоимость!$G$4:$I$1000,MATCH(1,INDEX((Стоимость!$A$4:$A$1000=$A7)*(Стоимость!$F$4:$F$1000=$C7)*(Стоимость!$E$4:$E$1000=$D7)*(Стоимость!$C$4:$C$1000=E$4)*(Стоимость!$A$4:$A$1000=$A7),0),0),MATCH($B7,Стоимость!$G$3:$I$3,0)),"")</f>
        <v>120885.98</v>
      </c>
      <c r="F7" s="15">
        <f>IFERROR(INDEX(Стоимость!$G$4:$I$1000,MATCH(1,INDEX((Стоимость!$A$4:$A$1000=$A7)*(Стоимость!$F$4:$F$1000=$C7)*(Стоимость!$E$4:$E$1000=$D7)*(Стоимость!$C$4:$C$1000=F$4)*(Стоимость!$A$4:$A$1000=$A7),0),0),MATCH($B7,Стоимость!$G$3:$I$3,0)),"")</f>
        <v>120885.98</v>
      </c>
      <c r="G7" s="15">
        <f>IFERROR(INDEX(Стоимость!$G$4:$I$1000,MATCH(1,INDEX((Стоимость!$A$4:$A$1000=$A7)*(Стоимость!$F$4:$F$1000=$C7)*(Стоимость!$E$4:$E$1000=$D7)*(Стоимость!$C$4:$C$1000=G$4)*(Стоимость!$A$4:$A$1000=$A7),0),0),MATCH($B7,Стоимость!$G$3:$I$3,0)),"")</f>
        <v>65800</v>
      </c>
      <c r="H7" s="15" t="str">
        <f>IFERROR(INDEX(Стоимость!$G$4:$I$1000,MATCH(1,INDEX((Стоимость!$A$4:$A$1000=$A7)*(Стоимость!$F$4:$F$1000=$C7)*(Стоимость!$E$4:$E$1000=$D7)*(Стоимость!$C$4:$C$1000=H$4)*(Стоимость!$A$4:$A$1000=$A7),0),0),MATCH($B7,Стоимость!$G$3:$I$3,0)),"")</f>
        <v/>
      </c>
      <c r="I7" s="15" t="str">
        <f>IFERROR(INDEX(Стоимость!$G$4:$I$1000,MATCH(1,INDEX((Стоимость!$A$4:$A$1000=$A7)*(Стоимость!$F$4:$F$1000=$C7)*(Стоимость!$E$4:$E$1000=$D7)*(Стоимость!$C$4:$C$1000=I$4)*(Стоимость!$A$4:$A$1000=$A7),0),0),MATCH($B7,Стоимость!$G$3:$I$3,0)),"")</f>
        <v/>
      </c>
      <c r="J7" s="15" t="str">
        <f>IFERROR(INDEX(Стоимость!$G$4:$I$1000,MATCH(1,INDEX((Стоимость!$A$4:$A$1000=$A7)*(Стоимость!$F$4:$F$1000=$C7)*(Стоимость!$E$4:$E$1000=$D7)*(Стоимость!$C$4:$C$1000=J$4)*(Стоимость!$A$4:$A$1000=$A7),0),0),MATCH($B7,Стоимость!$G$3:$I$3,0)),"")</f>
        <v/>
      </c>
    </row>
    <row r="8" spans="1:12" ht="12.75" x14ac:dyDescent="0.2">
      <c r="A8" s="10" t="s">
        <v>96</v>
      </c>
      <c r="B8" s="10" t="s">
        <v>218</v>
      </c>
      <c r="C8" s="10" t="s">
        <v>6</v>
      </c>
      <c r="D8" s="11" t="s">
        <v>55</v>
      </c>
      <c r="E8" s="15">
        <f>IFERROR(INDEX(Стоимость!$G$4:$I$1000,MATCH(1,INDEX((Стоимость!$A$4:$A$1000=$A8)*(Стоимость!$F$4:$F$1000=$C8)*(Стоимость!$E$4:$E$1000=$D8)*(Стоимость!$C$4:$C$1000=E$4)*(Стоимость!$A$4:$A$1000=$A8),0),0),MATCH($B8,Стоимость!$G$3:$I$3,0)),"")</f>
        <v>120885.98</v>
      </c>
      <c r="F8" s="15">
        <f>IFERROR(INDEX(Стоимость!$G$4:$I$1000,MATCH(1,INDEX((Стоимость!$A$4:$A$1000=$A8)*(Стоимость!$F$4:$F$1000=$C8)*(Стоимость!$E$4:$E$1000=$D8)*(Стоимость!$C$4:$C$1000=F$4)*(Стоимость!$A$4:$A$1000=$A8),0),0),MATCH($B8,Стоимость!$G$3:$I$3,0)),"")</f>
        <v>120885.98</v>
      </c>
      <c r="G8" s="15">
        <f>IFERROR(INDEX(Стоимость!$G$4:$I$1000,MATCH(1,INDEX((Стоимость!$A$4:$A$1000=$A8)*(Стоимость!$F$4:$F$1000=$C8)*(Стоимость!$E$4:$E$1000=$D8)*(Стоимость!$C$4:$C$1000=G$4)*(Стоимость!$A$4:$A$1000=$A8),0),0),MATCH($B8,Стоимость!$G$3:$I$3,0)),"")</f>
        <v>65800</v>
      </c>
      <c r="H8" s="15" t="str">
        <f>IFERROR(INDEX(Стоимость!$G$4:$I$1000,MATCH(1,INDEX((Стоимость!$A$4:$A$1000=$A8)*(Стоимость!$F$4:$F$1000=$C8)*(Стоимость!$E$4:$E$1000=$D8)*(Стоимость!$C$4:$C$1000=H$4)*(Стоимость!$A$4:$A$1000=$A8),0),0),MATCH($B8,Стоимость!$G$3:$I$3,0)),"")</f>
        <v/>
      </c>
      <c r="I8" s="15" t="str">
        <f>IFERROR(INDEX(Стоимость!$G$4:$I$1000,MATCH(1,INDEX((Стоимость!$A$4:$A$1000=$A8)*(Стоимость!$F$4:$F$1000=$C8)*(Стоимость!$E$4:$E$1000=$D8)*(Стоимость!$C$4:$C$1000=I$4)*(Стоимость!$A$4:$A$1000=$A8),0),0),MATCH($B8,Стоимость!$G$3:$I$3,0)),"")</f>
        <v/>
      </c>
      <c r="J8" s="15" t="str">
        <f>IFERROR(INDEX(Стоимость!$G$4:$I$1000,MATCH(1,INDEX((Стоимость!$A$4:$A$1000=$A8)*(Стоимость!$F$4:$F$1000=$C8)*(Стоимость!$E$4:$E$1000=$D8)*(Стоимость!$C$4:$C$1000=J$4)*(Стоимость!$A$4:$A$1000=$A8),0),0),MATCH($B8,Стоимость!$G$3:$I$3,0)),"")</f>
        <v/>
      </c>
    </row>
    <row r="9" spans="1:12" ht="12.75" x14ac:dyDescent="0.2">
      <c r="A9" s="10" t="s">
        <v>96</v>
      </c>
      <c r="B9" s="10" t="s">
        <v>218</v>
      </c>
      <c r="C9" s="10" t="s">
        <v>6</v>
      </c>
      <c r="D9" s="11" t="s">
        <v>89</v>
      </c>
      <c r="E9" s="15">
        <f>IFERROR(INDEX(Стоимость!$G$4:$I$1000,MATCH(1,INDEX((Стоимость!$A$4:$A$1000=$A9)*(Стоимость!$F$4:$F$1000=$C9)*(Стоимость!$E$4:$E$1000=$D9)*(Стоимость!$C$4:$C$1000=E$4)*(Стоимость!$A$4:$A$1000=$A9),0),0),MATCH($B9,Стоимость!$G$3:$I$3,0)),"")</f>
        <v>120885.98</v>
      </c>
      <c r="F9" s="15">
        <f>IFERROR(INDEX(Стоимость!$G$4:$I$1000,MATCH(1,INDEX((Стоимость!$A$4:$A$1000=$A9)*(Стоимость!$F$4:$F$1000=$C9)*(Стоимость!$E$4:$E$1000=$D9)*(Стоимость!$C$4:$C$1000=F$4)*(Стоимость!$A$4:$A$1000=$A9),0),0),MATCH($B9,Стоимость!$G$3:$I$3,0)),"")</f>
        <v>120885.98</v>
      </c>
      <c r="G9" s="15">
        <f>IFERROR(INDEX(Стоимость!$G$4:$I$1000,MATCH(1,INDEX((Стоимость!$A$4:$A$1000=$A9)*(Стоимость!$F$4:$F$1000=$C9)*(Стоимость!$E$4:$E$1000=$D9)*(Стоимость!$C$4:$C$1000=G$4)*(Стоимость!$A$4:$A$1000=$A9),0),0),MATCH($B9,Стоимость!$G$3:$I$3,0)),"")</f>
        <v>89900</v>
      </c>
      <c r="H9" s="15">
        <f>IFERROR(INDEX(Стоимость!$G$4:$I$1000,MATCH(1,INDEX((Стоимость!$A$4:$A$1000=$A9)*(Стоимость!$F$4:$F$1000=$C9)*(Стоимость!$E$4:$E$1000=$D9)*(Стоимость!$C$4:$C$1000=H$4)*(Стоимость!$A$4:$A$1000=$A9),0),0),MATCH($B9,Стоимость!$G$3:$I$3,0)),"")</f>
        <v>0</v>
      </c>
      <c r="I9" s="15" t="str">
        <f>IFERROR(INDEX(Стоимость!$G$4:$I$1000,MATCH(1,INDEX((Стоимость!$A$4:$A$1000=$A9)*(Стоимость!$F$4:$F$1000=$C9)*(Стоимость!$E$4:$E$1000=$D9)*(Стоимость!$C$4:$C$1000=I$4)*(Стоимость!$A$4:$A$1000=$A9),0),0),MATCH($B9,Стоимость!$G$3:$I$3,0)),"")</f>
        <v/>
      </c>
      <c r="J9" s="15" t="str">
        <f>IFERROR(INDEX(Стоимость!$G$4:$I$1000,MATCH(1,INDEX((Стоимость!$A$4:$A$1000=$A9)*(Стоимость!$F$4:$F$1000=$C9)*(Стоимость!$E$4:$E$1000=$D9)*(Стоимость!$C$4:$C$1000=J$4)*(Стоимость!$A$4:$A$1000=$A9),0),0),MATCH($B9,Стоимость!$G$3:$I$3,0)),"")</f>
        <v/>
      </c>
    </row>
    <row r="10" spans="1:12" ht="12.75" x14ac:dyDescent="0.2">
      <c r="A10" s="10" t="s">
        <v>96</v>
      </c>
      <c r="B10" s="10" t="s">
        <v>218</v>
      </c>
      <c r="C10" s="10" t="s">
        <v>6</v>
      </c>
      <c r="D10" s="11" t="s">
        <v>89</v>
      </c>
      <c r="E10" s="15">
        <f>IFERROR(INDEX(Стоимость!$G$4:$I$1000,MATCH(1,INDEX((Стоимость!$A$4:$A$1000=$A10)*(Стоимость!$F$4:$F$1000=$C10)*(Стоимость!$E$4:$E$1000=$D10)*(Стоимость!$C$4:$C$1000=E$4)*(Стоимость!$A$4:$A$1000=$A10),0),0),MATCH($B10,Стоимость!$G$3:$I$3,0)),"")</f>
        <v>120885.98</v>
      </c>
      <c r="F10" s="15">
        <f>IFERROR(INDEX(Стоимость!$G$4:$I$1000,MATCH(1,INDEX((Стоимость!$A$4:$A$1000=$A10)*(Стоимость!$F$4:$F$1000=$C10)*(Стоимость!$E$4:$E$1000=$D10)*(Стоимость!$C$4:$C$1000=F$4)*(Стоимость!$A$4:$A$1000=$A10),0),0),MATCH($B10,Стоимость!$G$3:$I$3,0)),"")</f>
        <v>120885.98</v>
      </c>
      <c r="G10" s="15">
        <f>IFERROR(INDEX(Стоимость!$G$4:$I$1000,MATCH(1,INDEX((Стоимость!$A$4:$A$1000=$A10)*(Стоимость!$F$4:$F$1000=$C10)*(Стоимость!$E$4:$E$1000=$D10)*(Стоимость!$C$4:$C$1000=G$4)*(Стоимость!$A$4:$A$1000=$A10),0),0),MATCH($B10,Стоимость!$G$3:$I$3,0)),"")</f>
        <v>89900</v>
      </c>
      <c r="H10" s="15">
        <f>IFERROR(INDEX(Стоимость!$G$4:$I$1000,MATCH(1,INDEX((Стоимость!$A$4:$A$1000=$A10)*(Стоимость!$F$4:$F$1000=$C10)*(Стоимость!$E$4:$E$1000=$D10)*(Стоимость!$C$4:$C$1000=H$4)*(Стоимость!$A$4:$A$1000=$A10),0),0),MATCH($B10,Стоимость!$G$3:$I$3,0)),"")</f>
        <v>0</v>
      </c>
      <c r="I10" s="15" t="str">
        <f>IFERROR(INDEX(Стоимость!$G$4:$I$1000,MATCH(1,INDEX((Стоимость!$A$4:$A$1000=$A10)*(Стоимость!$F$4:$F$1000=$C10)*(Стоимость!$E$4:$E$1000=$D10)*(Стоимость!$C$4:$C$1000=I$4)*(Стоимость!$A$4:$A$1000=$A10),0),0),MATCH($B10,Стоимость!$G$3:$I$3,0)),"")</f>
        <v/>
      </c>
      <c r="J10" s="15" t="str">
        <f>IFERROR(INDEX(Стоимость!$G$4:$I$1000,MATCH(1,INDEX((Стоимость!$A$4:$A$1000=$A10)*(Стоимость!$F$4:$F$1000=$C10)*(Стоимость!$E$4:$E$1000=$D10)*(Стоимость!$C$4:$C$1000=J$4)*(Стоимость!$A$4:$A$1000=$A10),0),0),MATCH($B10,Стоимость!$G$3:$I$3,0)),"")</f>
        <v/>
      </c>
    </row>
    <row r="11" spans="1:12" ht="12.75" x14ac:dyDescent="0.2">
      <c r="A11" s="10" t="s">
        <v>96</v>
      </c>
      <c r="B11" s="10" t="s">
        <v>218</v>
      </c>
      <c r="C11" s="10" t="s">
        <v>6</v>
      </c>
      <c r="D11" s="11" t="s">
        <v>53</v>
      </c>
      <c r="E11" s="15" t="str">
        <f>IFERROR(INDEX(Стоимость!$G$4:$I$1000,MATCH(1,INDEX((Стоимость!$A$4:$A$1000=$A11)*(Стоимость!$F$4:$F$1000=$C11)*(Стоимость!$E$4:$E$1000=$D11)*(Стоимость!$C$4:$C$1000=E$4)*(Стоимость!$A$4:$A$1000=$A11),0),0),MATCH($B11,Стоимость!$G$3:$I$3,0)),"")</f>
        <v/>
      </c>
      <c r="F11" s="15" t="str">
        <f>IFERROR(INDEX(Стоимость!$G$4:$I$1000,MATCH(1,INDEX((Стоимость!$A$4:$A$1000=$A11)*(Стоимость!$F$4:$F$1000=$C11)*(Стоимость!$E$4:$E$1000=$D11)*(Стоимость!$C$4:$C$1000=F$4)*(Стоимость!$A$4:$A$1000=$A11),0),0),MATCH($B11,Стоимость!$G$3:$I$3,0)),"")</f>
        <v/>
      </c>
      <c r="G11" s="15">
        <f>IFERROR(INDEX(Стоимость!$G$4:$I$1000,MATCH(1,INDEX((Стоимость!$A$4:$A$1000=$A11)*(Стоимость!$F$4:$F$1000=$C11)*(Стоимость!$E$4:$E$1000=$D11)*(Стоимость!$C$4:$C$1000=G$4)*(Стоимость!$A$4:$A$1000=$A11),0),0),MATCH($B11,Стоимость!$G$3:$I$3,0)),"")</f>
        <v>110800</v>
      </c>
      <c r="H11" s="15" t="str">
        <f>IFERROR(INDEX(Стоимость!$G$4:$I$1000,MATCH(1,INDEX((Стоимость!$A$4:$A$1000=$A11)*(Стоимость!$F$4:$F$1000=$C11)*(Стоимость!$E$4:$E$1000=$D11)*(Стоимость!$C$4:$C$1000=H$4)*(Стоимость!$A$4:$A$1000=$A11),0),0),MATCH($B11,Стоимость!$G$3:$I$3,0)),"")</f>
        <v/>
      </c>
      <c r="I11" s="15" t="str">
        <f>IFERROR(INDEX(Стоимость!$G$4:$I$1000,MATCH(1,INDEX((Стоимость!$A$4:$A$1000=$A11)*(Стоимость!$F$4:$F$1000=$C11)*(Стоимость!$E$4:$E$1000=$D11)*(Стоимость!$C$4:$C$1000=I$4)*(Стоимость!$A$4:$A$1000=$A11),0),0),MATCH($B11,Стоимость!$G$3:$I$3,0)),"")</f>
        <v/>
      </c>
      <c r="J11" s="15" t="str">
        <f>IFERROR(INDEX(Стоимость!$G$4:$I$1000,MATCH(1,INDEX((Стоимость!$A$4:$A$1000=$A11)*(Стоимость!$F$4:$F$1000=$C11)*(Стоимость!$E$4:$E$1000=$D11)*(Стоимость!$C$4:$C$1000=J$4)*(Стоимость!$A$4:$A$1000=$A11),0),0),MATCH($B11,Стоимость!$G$3:$I$3,0)),"")</f>
        <v/>
      </c>
    </row>
    <row r="12" spans="1:12" ht="12.75" x14ac:dyDescent="0.2">
      <c r="A12" s="10" t="s">
        <v>96</v>
      </c>
      <c r="B12" s="10" t="s">
        <v>218</v>
      </c>
      <c r="C12" s="10" t="s">
        <v>6</v>
      </c>
      <c r="D12" s="11" t="s">
        <v>103</v>
      </c>
      <c r="E12" s="15">
        <f>IFERROR(INDEX(Стоимость!$G$4:$I$1000,MATCH(1,INDEX((Стоимость!$A$4:$A$1000=$A12)*(Стоимость!$F$4:$F$1000=$C12)*(Стоимость!$E$4:$E$1000=$D12)*(Стоимость!$C$4:$C$1000=E$4)*(Стоимость!$A$4:$A$1000=$A12),0),0),MATCH($B12,Стоимость!$G$3:$I$3,0)),"")</f>
        <v>117195.98</v>
      </c>
      <c r="F12" s="15">
        <f>IFERROR(INDEX(Стоимость!$G$4:$I$1000,MATCH(1,INDEX((Стоимость!$A$4:$A$1000=$A12)*(Стоимость!$F$4:$F$1000=$C12)*(Стоимость!$E$4:$E$1000=$D12)*(Стоимость!$C$4:$C$1000=F$4)*(Стоимость!$A$4:$A$1000=$A12),0),0),MATCH($B12,Стоимость!$G$3:$I$3,0)),"")</f>
        <v>117195.98</v>
      </c>
      <c r="G12" s="15">
        <f>IFERROR(INDEX(Стоимость!$G$4:$I$1000,MATCH(1,INDEX((Стоимость!$A$4:$A$1000=$A12)*(Стоимость!$F$4:$F$1000=$C12)*(Стоимость!$E$4:$E$1000=$D12)*(Стоимость!$C$4:$C$1000=G$4)*(Стоимость!$A$4:$A$1000=$A12),0),0),MATCH($B12,Стоимость!$G$3:$I$3,0)),"")</f>
        <v>82600</v>
      </c>
      <c r="H12" s="15">
        <f>IFERROR(INDEX(Стоимость!$G$4:$I$1000,MATCH(1,INDEX((Стоимость!$A$4:$A$1000=$A12)*(Стоимость!$F$4:$F$1000=$C12)*(Стоимость!$E$4:$E$1000=$D12)*(Стоимость!$C$4:$C$1000=H$4)*(Стоимость!$A$4:$A$1000=$A12),0),0),MATCH($B12,Стоимость!$G$3:$I$3,0)),"")</f>
        <v>0</v>
      </c>
      <c r="I12" s="15" t="str">
        <f>IFERROR(INDEX(Стоимость!$G$4:$I$1000,MATCH(1,INDEX((Стоимость!$A$4:$A$1000=$A12)*(Стоимость!$F$4:$F$1000=$C12)*(Стоимость!$E$4:$E$1000=$D12)*(Стоимость!$C$4:$C$1000=I$4)*(Стоимость!$A$4:$A$1000=$A12),0),0),MATCH($B12,Стоимость!$G$3:$I$3,0)),"")</f>
        <v/>
      </c>
      <c r="J12" s="15" t="str">
        <f>IFERROR(INDEX(Стоимость!$G$4:$I$1000,MATCH(1,INDEX((Стоимость!$A$4:$A$1000=$A12)*(Стоимость!$F$4:$F$1000=$C12)*(Стоимость!$E$4:$E$1000=$D12)*(Стоимость!$C$4:$C$1000=J$4)*(Стоимость!$A$4:$A$1000=$A12),0),0),MATCH($B12,Стоимость!$G$3:$I$3,0)),"")</f>
        <v/>
      </c>
    </row>
    <row r="13" spans="1:12" ht="12.75" x14ac:dyDescent="0.2">
      <c r="A13" s="10" t="s">
        <v>96</v>
      </c>
      <c r="B13" s="10" t="s">
        <v>218</v>
      </c>
      <c r="C13" s="10" t="s">
        <v>6</v>
      </c>
      <c r="D13" s="11" t="s">
        <v>93</v>
      </c>
      <c r="E13" s="15">
        <f>IFERROR(INDEX(Стоимость!$G$4:$I$1000,MATCH(1,INDEX((Стоимость!$A$4:$A$1000=$A13)*(Стоимость!$F$4:$F$1000=$C13)*(Стоимость!$E$4:$E$1000=$D13)*(Стоимость!$C$4:$C$1000=E$4)*(Стоимость!$A$4:$A$1000=$A13),0),0),MATCH($B13,Стоимость!$G$3:$I$3,0)),"")</f>
        <v>117195.98</v>
      </c>
      <c r="F13" s="15">
        <f>IFERROR(INDEX(Стоимость!$G$4:$I$1000,MATCH(1,INDEX((Стоимость!$A$4:$A$1000=$A13)*(Стоимость!$F$4:$F$1000=$C13)*(Стоимость!$E$4:$E$1000=$D13)*(Стоимость!$C$4:$C$1000=F$4)*(Стоимость!$A$4:$A$1000=$A13),0),0),MATCH($B13,Стоимость!$G$3:$I$3,0)),"")</f>
        <v>117195.98</v>
      </c>
      <c r="G13" s="15">
        <f>IFERROR(INDEX(Стоимость!$G$4:$I$1000,MATCH(1,INDEX((Стоимость!$A$4:$A$1000=$A13)*(Стоимость!$F$4:$F$1000=$C13)*(Стоимость!$E$4:$E$1000=$D13)*(Стоимость!$C$4:$C$1000=G$4)*(Стоимость!$A$4:$A$1000=$A13),0),0),MATCH($B13,Стоимость!$G$3:$I$3,0)),"")</f>
        <v>96800</v>
      </c>
      <c r="H13" s="15">
        <f>IFERROR(INDEX(Стоимость!$G$4:$I$1000,MATCH(1,INDEX((Стоимость!$A$4:$A$1000=$A13)*(Стоимость!$F$4:$F$1000=$C13)*(Стоимость!$E$4:$E$1000=$D13)*(Стоимость!$C$4:$C$1000=H$4)*(Стоимость!$A$4:$A$1000=$A13),0),0),MATCH($B13,Стоимость!$G$3:$I$3,0)),"")</f>
        <v>0</v>
      </c>
      <c r="I13" s="15" t="str">
        <f>IFERROR(INDEX(Стоимость!$G$4:$I$1000,MATCH(1,INDEX((Стоимость!$A$4:$A$1000=$A13)*(Стоимость!$F$4:$F$1000=$C13)*(Стоимость!$E$4:$E$1000=$D13)*(Стоимость!$C$4:$C$1000=I$4)*(Стоимость!$A$4:$A$1000=$A13),0),0),MATCH($B13,Стоимость!$G$3:$I$3,0)),"")</f>
        <v/>
      </c>
      <c r="J13" s="15" t="str">
        <f>IFERROR(INDEX(Стоимость!$G$4:$I$1000,MATCH(1,INDEX((Стоимость!$A$4:$A$1000=$A13)*(Стоимость!$F$4:$F$1000=$C13)*(Стоимость!$E$4:$E$1000=$D13)*(Стоимость!$C$4:$C$1000=J$4)*(Стоимость!$A$4:$A$1000=$A13),0),0),MATCH($B13,Стоимость!$G$3:$I$3,0)),"")</f>
        <v/>
      </c>
    </row>
    <row r="14" spans="1:12" ht="12.75" x14ac:dyDescent="0.2">
      <c r="A14" s="10" t="s">
        <v>96</v>
      </c>
      <c r="B14" s="10" t="s">
        <v>218</v>
      </c>
      <c r="C14" s="10" t="s">
        <v>6</v>
      </c>
      <c r="D14" s="11" t="s">
        <v>28</v>
      </c>
      <c r="E14" s="15">
        <f>IFERROR(INDEX(Стоимость!$G$4:$I$1000,MATCH(1,INDEX((Стоимость!$A$4:$A$1000=$A14)*(Стоимость!$F$4:$F$1000=$C14)*(Стоимость!$E$4:$E$1000=$D14)*(Стоимость!$C$4:$C$1000=E$4)*(Стоимость!$A$4:$A$1000=$A14),0),0),MATCH($B14,Стоимость!$G$3:$I$3,0)),"")</f>
        <v>117195.98</v>
      </c>
      <c r="F14" s="15">
        <f>IFERROR(INDEX(Стоимость!$G$4:$I$1000,MATCH(1,INDEX((Стоимость!$A$4:$A$1000=$A14)*(Стоимость!$F$4:$F$1000=$C14)*(Стоимость!$E$4:$E$1000=$D14)*(Стоимость!$C$4:$C$1000=F$4)*(Стоимость!$A$4:$A$1000=$A14),0),0),MATCH($B14,Стоимость!$G$3:$I$3,0)),"")</f>
        <v>117195.98</v>
      </c>
      <c r="G14" s="15">
        <f>IFERROR(INDEX(Стоимость!$G$4:$I$1000,MATCH(1,INDEX((Стоимость!$A$4:$A$1000=$A14)*(Стоимость!$F$4:$F$1000=$C14)*(Стоимость!$E$4:$E$1000=$D14)*(Стоимость!$C$4:$C$1000=G$4)*(Стоимость!$A$4:$A$1000=$A14),0),0),MATCH($B14,Стоимость!$G$3:$I$3,0)),"")</f>
        <v>112400</v>
      </c>
      <c r="H14" s="15">
        <f>IFERROR(INDEX(Стоимость!$G$4:$I$1000,MATCH(1,INDEX((Стоимость!$A$4:$A$1000=$A14)*(Стоимость!$F$4:$F$1000=$C14)*(Стоимость!$E$4:$E$1000=$D14)*(Стоимость!$C$4:$C$1000=H$4)*(Стоимость!$A$4:$A$1000=$A14),0),0),MATCH($B14,Стоимость!$G$3:$I$3,0)),"")</f>
        <v>0</v>
      </c>
      <c r="I14" s="15" t="str">
        <f>IFERROR(INDEX(Стоимость!$G$4:$I$1000,MATCH(1,INDEX((Стоимость!$A$4:$A$1000=$A14)*(Стоимость!$F$4:$F$1000=$C14)*(Стоимость!$E$4:$E$1000=$D14)*(Стоимость!$C$4:$C$1000=I$4)*(Стоимость!$A$4:$A$1000=$A14),0),0),MATCH($B14,Стоимость!$G$3:$I$3,0)),"")</f>
        <v/>
      </c>
      <c r="J14" s="15" t="str">
        <f>IFERROR(INDEX(Стоимость!$G$4:$I$1000,MATCH(1,INDEX((Стоимость!$A$4:$A$1000=$A14)*(Стоимость!$F$4:$F$1000=$C14)*(Стоимость!$E$4:$E$1000=$D14)*(Стоимость!$C$4:$C$1000=J$4)*(Стоимость!$A$4:$A$1000=$A14),0),0),MATCH($B14,Стоимость!$G$3:$I$3,0)),"")</f>
        <v/>
      </c>
    </row>
    <row r="15" spans="1:12" ht="12.75" x14ac:dyDescent="0.2">
      <c r="A15" s="10" t="s">
        <v>96</v>
      </c>
      <c r="B15" s="10" t="s">
        <v>218</v>
      </c>
      <c r="C15" s="10" t="s">
        <v>6</v>
      </c>
      <c r="D15" s="11" t="s">
        <v>66</v>
      </c>
      <c r="E15" s="15">
        <f>IFERROR(INDEX(Стоимость!$G$4:$I$1000,MATCH(1,INDEX((Стоимость!$A$4:$A$1000=$A15)*(Стоимость!$F$4:$F$1000=$C15)*(Стоимость!$E$4:$E$1000=$D15)*(Стоимость!$C$4:$C$1000=E$4)*(Стоимость!$A$4:$A$1000=$A15),0),0),MATCH($B15,Стоимость!$G$3:$I$3,0)),"")</f>
        <v>117195.98</v>
      </c>
      <c r="F15" s="15">
        <f>IFERROR(INDEX(Стоимость!$G$4:$I$1000,MATCH(1,INDEX((Стоимость!$A$4:$A$1000=$A15)*(Стоимость!$F$4:$F$1000=$C15)*(Стоимость!$E$4:$E$1000=$D15)*(Стоимость!$C$4:$C$1000=F$4)*(Стоимость!$A$4:$A$1000=$A15),0),0),MATCH($B15,Стоимость!$G$3:$I$3,0)),"")</f>
        <v>117195.98</v>
      </c>
      <c r="G15" s="15">
        <f>IFERROR(INDEX(Стоимость!$G$4:$I$1000,MATCH(1,INDEX((Стоимость!$A$4:$A$1000=$A15)*(Стоимость!$F$4:$F$1000=$C15)*(Стоимость!$E$4:$E$1000=$D15)*(Стоимость!$C$4:$C$1000=G$4)*(Стоимость!$A$4:$A$1000=$A15),0),0),MATCH($B15,Стоимость!$G$3:$I$3,0)),"")</f>
        <v>123800</v>
      </c>
      <c r="H15" s="15">
        <f>IFERROR(INDEX(Стоимость!$G$4:$I$1000,MATCH(1,INDEX((Стоимость!$A$4:$A$1000=$A15)*(Стоимость!$F$4:$F$1000=$C15)*(Стоимость!$E$4:$E$1000=$D15)*(Стоимость!$C$4:$C$1000=H$4)*(Стоимость!$A$4:$A$1000=$A15),0),0),MATCH($B15,Стоимость!$G$3:$I$3,0)),"")</f>
        <v>0</v>
      </c>
      <c r="I15" s="15" t="str">
        <f>IFERROR(INDEX(Стоимость!$G$4:$I$1000,MATCH(1,INDEX((Стоимость!$A$4:$A$1000=$A15)*(Стоимость!$F$4:$F$1000=$C15)*(Стоимость!$E$4:$E$1000=$D15)*(Стоимость!$C$4:$C$1000=I$4)*(Стоимость!$A$4:$A$1000=$A15),0),0),MATCH($B15,Стоимость!$G$3:$I$3,0)),"")</f>
        <v/>
      </c>
      <c r="J15" s="15" t="str">
        <f>IFERROR(INDEX(Стоимость!$G$4:$I$1000,MATCH(1,INDEX((Стоимость!$A$4:$A$1000=$A15)*(Стоимость!$F$4:$F$1000=$C15)*(Стоимость!$E$4:$E$1000=$D15)*(Стоимость!$C$4:$C$1000=J$4)*(Стоимость!$A$4:$A$1000=$A15),0),0),MATCH($B15,Стоимость!$G$3:$I$3,0)),"")</f>
        <v/>
      </c>
    </row>
    <row r="16" spans="1:12" ht="12.75" x14ac:dyDescent="0.2">
      <c r="A16" s="10" t="s">
        <v>96</v>
      </c>
      <c r="B16" s="10" t="s">
        <v>218</v>
      </c>
      <c r="C16" s="10" t="s">
        <v>6</v>
      </c>
      <c r="D16" s="11" t="s">
        <v>155</v>
      </c>
      <c r="E16" s="15" t="str">
        <f>IFERROR(INDEX(Стоимость!$G$4:$I$1000,MATCH(1,INDEX((Стоимость!$A$4:$A$1000=$A16)*(Стоимость!$F$4:$F$1000=$C16)*(Стоимость!$E$4:$E$1000=$D16)*(Стоимость!$C$4:$C$1000=E$4)*(Стоимость!$A$4:$A$1000=$A16),0),0),MATCH($B16,Стоимость!$G$3:$I$3,0)),"")</f>
        <v/>
      </c>
      <c r="F16" s="15" t="str">
        <f>IFERROR(INDEX(Стоимость!$G$4:$I$1000,MATCH(1,INDEX((Стоимость!$A$4:$A$1000=$A16)*(Стоимость!$F$4:$F$1000=$C16)*(Стоимость!$E$4:$E$1000=$D16)*(Стоимость!$C$4:$C$1000=F$4)*(Стоимость!$A$4:$A$1000=$A16),0),0),MATCH($B16,Стоимость!$G$3:$I$3,0)),"")</f>
        <v/>
      </c>
      <c r="G16" s="15">
        <f>IFERROR(INDEX(Стоимость!$G$4:$I$1000,MATCH(1,INDEX((Стоимость!$A$4:$A$1000=$A16)*(Стоимость!$F$4:$F$1000=$C16)*(Стоимость!$E$4:$E$1000=$D16)*(Стоимость!$C$4:$C$1000=G$4)*(Стоимость!$A$4:$A$1000=$A16),0),0),MATCH($B16,Стоимость!$G$3:$I$3,0)),"")</f>
        <v>116400</v>
      </c>
      <c r="H16" s="15" t="str">
        <f>IFERROR(INDEX(Стоимость!$G$4:$I$1000,MATCH(1,INDEX((Стоимость!$A$4:$A$1000=$A16)*(Стоимость!$F$4:$F$1000=$C16)*(Стоимость!$E$4:$E$1000=$D16)*(Стоимость!$C$4:$C$1000=H$4)*(Стоимость!$A$4:$A$1000=$A16),0),0),MATCH($B16,Стоимость!$G$3:$I$3,0)),"")</f>
        <v/>
      </c>
      <c r="I16" s="15" t="str">
        <f>IFERROR(INDEX(Стоимость!$G$4:$I$1000,MATCH(1,INDEX((Стоимость!$A$4:$A$1000=$A16)*(Стоимость!$F$4:$F$1000=$C16)*(Стоимость!$E$4:$E$1000=$D16)*(Стоимость!$C$4:$C$1000=I$4)*(Стоимость!$A$4:$A$1000=$A16),0),0),MATCH($B16,Стоимость!$G$3:$I$3,0)),"")</f>
        <v/>
      </c>
      <c r="J16" s="15" t="str">
        <f>IFERROR(INDEX(Стоимость!$G$4:$I$1000,MATCH(1,INDEX((Стоимость!$A$4:$A$1000=$A16)*(Стоимость!$F$4:$F$1000=$C16)*(Стоимость!$E$4:$E$1000=$D16)*(Стоимость!$C$4:$C$1000=J$4)*(Стоимость!$A$4:$A$1000=$A16),0),0),MATCH($B16,Стоимость!$G$3:$I$3,0)),"")</f>
        <v/>
      </c>
    </row>
    <row r="17" spans="1:10" ht="12.75" x14ac:dyDescent="0.2">
      <c r="A17" s="10" t="s">
        <v>96</v>
      </c>
      <c r="B17" s="10" t="s">
        <v>218</v>
      </c>
      <c r="C17" s="10" t="s">
        <v>6</v>
      </c>
      <c r="D17" s="11" t="s">
        <v>154</v>
      </c>
      <c r="E17" s="15" t="str">
        <f>IFERROR(INDEX(Стоимость!$G$4:$I$1000,MATCH(1,INDEX((Стоимость!$A$4:$A$1000=$A17)*(Стоимость!$F$4:$F$1000=$C17)*(Стоимость!$E$4:$E$1000=$D17)*(Стоимость!$C$4:$C$1000=E$4)*(Стоимость!$A$4:$A$1000=$A17),0),0),MATCH($B17,Стоимость!$G$3:$I$3,0)),"")</f>
        <v/>
      </c>
      <c r="F17" s="15" t="str">
        <f>IFERROR(INDEX(Стоимость!$G$4:$I$1000,MATCH(1,INDEX((Стоимость!$A$4:$A$1000=$A17)*(Стоимость!$F$4:$F$1000=$C17)*(Стоимость!$E$4:$E$1000=$D17)*(Стоимость!$C$4:$C$1000=F$4)*(Стоимость!$A$4:$A$1000=$A17),0),0),MATCH($B17,Стоимость!$G$3:$I$3,0)),"")</f>
        <v/>
      </c>
      <c r="G17" s="15">
        <f>IFERROR(INDEX(Стоимость!$G$4:$I$1000,MATCH(1,INDEX((Стоимость!$A$4:$A$1000=$A17)*(Стоимость!$F$4:$F$1000=$C17)*(Стоимость!$E$4:$E$1000=$D17)*(Стоимость!$C$4:$C$1000=G$4)*(Стоимость!$A$4:$A$1000=$A17),0),0),MATCH($B17,Стоимость!$G$3:$I$3,0)),"")</f>
        <v>74600</v>
      </c>
      <c r="H17" s="15" t="str">
        <f>IFERROR(INDEX(Стоимость!$G$4:$I$1000,MATCH(1,INDEX((Стоимость!$A$4:$A$1000=$A17)*(Стоимость!$F$4:$F$1000=$C17)*(Стоимость!$E$4:$E$1000=$D17)*(Стоимость!$C$4:$C$1000=H$4)*(Стоимость!$A$4:$A$1000=$A17),0),0),MATCH($B17,Стоимость!$G$3:$I$3,0)),"")</f>
        <v/>
      </c>
      <c r="I17" s="15" t="str">
        <f>IFERROR(INDEX(Стоимость!$G$4:$I$1000,MATCH(1,INDEX((Стоимость!$A$4:$A$1000=$A17)*(Стоимость!$F$4:$F$1000=$C17)*(Стоимость!$E$4:$E$1000=$D17)*(Стоимость!$C$4:$C$1000=I$4)*(Стоимость!$A$4:$A$1000=$A17),0),0),MATCH($B17,Стоимость!$G$3:$I$3,0)),"")</f>
        <v/>
      </c>
      <c r="J17" s="15" t="str">
        <f>IFERROR(INDEX(Стоимость!$G$4:$I$1000,MATCH(1,INDEX((Стоимость!$A$4:$A$1000=$A17)*(Стоимость!$F$4:$F$1000=$C17)*(Стоимость!$E$4:$E$1000=$D17)*(Стоимость!$C$4:$C$1000=J$4)*(Стоимость!$A$4:$A$1000=$A17),0),0),MATCH($B17,Стоимость!$G$3:$I$3,0)),"")</f>
        <v/>
      </c>
    </row>
    <row r="18" spans="1:10" ht="12.75" x14ac:dyDescent="0.2">
      <c r="A18" s="10" t="s">
        <v>96</v>
      </c>
      <c r="B18" s="10" t="s">
        <v>218</v>
      </c>
      <c r="C18" s="10" t="s">
        <v>6</v>
      </c>
      <c r="D18" s="11" t="s">
        <v>41</v>
      </c>
      <c r="E18" s="15">
        <f>IFERROR(INDEX(Стоимость!$G$4:$I$1000,MATCH(1,INDEX((Стоимость!$A$4:$A$1000=$A18)*(Стоимость!$F$4:$F$1000=$C18)*(Стоимость!$E$4:$E$1000=$D18)*(Стоимость!$C$4:$C$1000=E$4)*(Стоимость!$A$4:$A$1000=$A18),0),0),MATCH($B18,Стоимость!$G$3:$I$3,0)),"")</f>
        <v>117195.98</v>
      </c>
      <c r="F18" s="15">
        <f>IFERROR(INDEX(Стоимость!$G$4:$I$1000,MATCH(1,INDEX((Стоимость!$A$4:$A$1000=$A18)*(Стоимость!$F$4:$F$1000=$C18)*(Стоимость!$E$4:$E$1000=$D18)*(Стоимость!$C$4:$C$1000=F$4)*(Стоимость!$A$4:$A$1000=$A18),0),0),MATCH($B18,Стоимость!$G$3:$I$3,0)),"")</f>
        <v>117195.98</v>
      </c>
      <c r="G18" s="15">
        <f>IFERROR(INDEX(Стоимость!$G$4:$I$1000,MATCH(1,INDEX((Стоимость!$A$4:$A$1000=$A18)*(Стоимость!$F$4:$F$1000=$C18)*(Стоимость!$E$4:$E$1000=$D18)*(Стоимость!$C$4:$C$1000=G$4)*(Стоимость!$A$4:$A$1000=$A18),0),0),MATCH($B18,Стоимость!$G$3:$I$3,0)),"")</f>
        <v>91200</v>
      </c>
      <c r="H18" s="15">
        <f>IFERROR(INDEX(Стоимость!$G$4:$I$1000,MATCH(1,INDEX((Стоимость!$A$4:$A$1000=$A18)*(Стоимость!$F$4:$F$1000=$C18)*(Стоимость!$E$4:$E$1000=$D18)*(Стоимость!$C$4:$C$1000=H$4)*(Стоимость!$A$4:$A$1000=$A18),0),0),MATCH($B18,Стоимость!$G$3:$I$3,0)),"")</f>
        <v>0</v>
      </c>
      <c r="I18" s="15" t="str">
        <f>IFERROR(INDEX(Стоимость!$G$4:$I$1000,MATCH(1,INDEX((Стоимость!$A$4:$A$1000=$A18)*(Стоимость!$F$4:$F$1000=$C18)*(Стоимость!$E$4:$E$1000=$D18)*(Стоимость!$C$4:$C$1000=I$4)*(Стоимость!$A$4:$A$1000=$A18),0),0),MATCH($B18,Стоимость!$G$3:$I$3,0)),"")</f>
        <v/>
      </c>
      <c r="J18" s="15" t="str">
        <f>IFERROR(INDEX(Стоимость!$G$4:$I$1000,MATCH(1,INDEX((Стоимость!$A$4:$A$1000=$A18)*(Стоимость!$F$4:$F$1000=$C18)*(Стоимость!$E$4:$E$1000=$D18)*(Стоимость!$C$4:$C$1000=J$4)*(Стоимость!$A$4:$A$1000=$A18),0),0),MATCH($B18,Стоимость!$G$3:$I$3,0)),"")</f>
        <v/>
      </c>
    </row>
    <row r="19" spans="1:10" ht="12.75" x14ac:dyDescent="0.2">
      <c r="A19" s="10" t="s">
        <v>96</v>
      </c>
      <c r="B19" s="10" t="s">
        <v>218</v>
      </c>
      <c r="C19" s="10" t="s">
        <v>6</v>
      </c>
      <c r="D19" s="11" t="s">
        <v>75</v>
      </c>
      <c r="E19" s="15">
        <f>IFERROR(INDEX(Стоимость!$G$4:$I$1000,MATCH(1,INDEX((Стоимость!$A$4:$A$1000=$A19)*(Стоимость!$F$4:$F$1000=$C19)*(Стоимость!$E$4:$E$1000=$D19)*(Стоимость!$C$4:$C$1000=E$4)*(Стоимость!$A$4:$A$1000=$A19),0),0),MATCH($B19,Стоимость!$G$3:$I$3,0)),"")</f>
        <v>117195.98</v>
      </c>
      <c r="F19" s="15">
        <f>IFERROR(INDEX(Стоимость!$G$4:$I$1000,MATCH(1,INDEX((Стоимость!$A$4:$A$1000=$A19)*(Стоимость!$F$4:$F$1000=$C19)*(Стоимость!$E$4:$E$1000=$D19)*(Стоимость!$C$4:$C$1000=F$4)*(Стоимость!$A$4:$A$1000=$A19),0),0),MATCH($B19,Стоимость!$G$3:$I$3,0)),"")</f>
        <v>117195.98</v>
      </c>
      <c r="G19" s="15">
        <f>IFERROR(INDEX(Стоимость!$G$4:$I$1000,MATCH(1,INDEX((Стоимость!$A$4:$A$1000=$A19)*(Стоимость!$F$4:$F$1000=$C19)*(Стоимость!$E$4:$E$1000=$D19)*(Стоимость!$C$4:$C$1000=G$4)*(Стоимость!$A$4:$A$1000=$A19),0),0),MATCH($B19,Стоимость!$G$3:$I$3,0)),"")</f>
        <v>69900</v>
      </c>
      <c r="H19" s="15" t="str">
        <f>IFERROR(INDEX(Стоимость!$G$4:$I$1000,MATCH(1,INDEX((Стоимость!$A$4:$A$1000=$A19)*(Стоимость!$F$4:$F$1000=$C19)*(Стоимость!$E$4:$E$1000=$D19)*(Стоимость!$C$4:$C$1000=H$4)*(Стоимость!$A$4:$A$1000=$A19),0),0),MATCH($B19,Стоимость!$G$3:$I$3,0)),"")</f>
        <v/>
      </c>
      <c r="I19" s="15" t="str">
        <f>IFERROR(INDEX(Стоимость!$G$4:$I$1000,MATCH(1,INDEX((Стоимость!$A$4:$A$1000=$A19)*(Стоимость!$F$4:$F$1000=$C19)*(Стоимость!$E$4:$E$1000=$D19)*(Стоимость!$C$4:$C$1000=I$4)*(Стоимость!$A$4:$A$1000=$A19),0),0),MATCH($B19,Стоимость!$G$3:$I$3,0)),"")</f>
        <v/>
      </c>
      <c r="J19" s="15" t="str">
        <f>IFERROR(INDEX(Стоимость!$G$4:$I$1000,MATCH(1,INDEX((Стоимость!$A$4:$A$1000=$A19)*(Стоимость!$F$4:$F$1000=$C19)*(Стоимость!$E$4:$E$1000=$D19)*(Стоимость!$C$4:$C$1000=J$4)*(Стоимость!$A$4:$A$1000=$A19),0),0),MATCH($B19,Стоимость!$G$3:$I$3,0)),"")</f>
        <v/>
      </c>
    </row>
    <row r="20" spans="1:10" ht="12.75" x14ac:dyDescent="0.2">
      <c r="A20" s="10" t="s">
        <v>96</v>
      </c>
      <c r="B20" s="10" t="s">
        <v>218</v>
      </c>
      <c r="C20" s="10" t="s">
        <v>6</v>
      </c>
      <c r="D20" s="11" t="s">
        <v>39</v>
      </c>
      <c r="E20" s="15">
        <f>IFERROR(INDEX(Стоимость!$G$4:$I$1000,MATCH(1,INDEX((Стоимость!$A$4:$A$1000=$A20)*(Стоимость!$F$4:$F$1000=$C20)*(Стоимость!$E$4:$E$1000=$D20)*(Стоимость!$C$4:$C$1000=E$4)*(Стоимость!$A$4:$A$1000=$A20),0),0),MATCH($B20,Стоимость!$G$3:$I$3,0)),"")</f>
        <v>117195.98</v>
      </c>
      <c r="F20" s="15">
        <f>IFERROR(INDEX(Стоимость!$G$4:$I$1000,MATCH(1,INDEX((Стоимость!$A$4:$A$1000=$A20)*(Стоимость!$F$4:$F$1000=$C20)*(Стоимость!$E$4:$E$1000=$D20)*(Стоимость!$C$4:$C$1000=F$4)*(Стоимость!$A$4:$A$1000=$A20),0),0),MATCH($B20,Стоимость!$G$3:$I$3,0)),"")</f>
        <v>117195.98</v>
      </c>
      <c r="G20" s="15">
        <f>IFERROR(INDEX(Стоимость!$G$4:$I$1000,MATCH(1,INDEX((Стоимость!$A$4:$A$1000=$A20)*(Стоимость!$F$4:$F$1000=$C20)*(Стоимость!$E$4:$E$1000=$D20)*(Стоимость!$C$4:$C$1000=G$4)*(Стоимость!$A$4:$A$1000=$A20),0),0),MATCH($B20,Стоимость!$G$3:$I$3,0)),"")</f>
        <v>82800</v>
      </c>
      <c r="H20" s="15">
        <f>IFERROR(INDEX(Стоимость!$G$4:$I$1000,MATCH(1,INDEX((Стоимость!$A$4:$A$1000=$A20)*(Стоимость!$F$4:$F$1000=$C20)*(Стоимость!$E$4:$E$1000=$D20)*(Стоимость!$C$4:$C$1000=H$4)*(Стоимость!$A$4:$A$1000=$A20),0),0),MATCH($B20,Стоимость!$G$3:$I$3,0)),"")</f>
        <v>0</v>
      </c>
      <c r="I20" s="15" t="str">
        <f>IFERROR(INDEX(Стоимость!$G$4:$I$1000,MATCH(1,INDEX((Стоимость!$A$4:$A$1000=$A20)*(Стоимость!$F$4:$F$1000=$C20)*(Стоимость!$E$4:$E$1000=$D20)*(Стоимость!$C$4:$C$1000=I$4)*(Стоимость!$A$4:$A$1000=$A20),0),0),MATCH($B20,Стоимость!$G$3:$I$3,0)),"")</f>
        <v/>
      </c>
      <c r="J20" s="15" t="str">
        <f>IFERROR(INDEX(Стоимость!$G$4:$I$1000,MATCH(1,INDEX((Стоимость!$A$4:$A$1000=$A20)*(Стоимость!$F$4:$F$1000=$C20)*(Стоимость!$E$4:$E$1000=$D20)*(Стоимость!$C$4:$C$1000=J$4)*(Стоимость!$A$4:$A$1000=$A20),0),0),MATCH($B20,Стоимость!$G$3:$I$3,0)),"")</f>
        <v/>
      </c>
    </row>
    <row r="21" spans="1:10" ht="12.75" x14ac:dyDescent="0.2">
      <c r="A21" s="10" t="s">
        <v>96</v>
      </c>
      <c r="B21" s="10" t="s">
        <v>218</v>
      </c>
      <c r="C21" s="10" t="s">
        <v>6</v>
      </c>
      <c r="D21" s="11" t="s">
        <v>86</v>
      </c>
      <c r="E21" s="15">
        <f>IFERROR(INDEX(Стоимость!$G$4:$I$1000,MATCH(1,INDEX((Стоимость!$A$4:$A$1000=$A21)*(Стоимость!$F$4:$F$1000=$C21)*(Стоимость!$E$4:$E$1000=$D21)*(Стоимость!$C$4:$C$1000=E$4)*(Стоимость!$A$4:$A$1000=$A21),0),0),MATCH($B21,Стоимость!$G$3:$I$3,0)),"")</f>
        <v>117195.98</v>
      </c>
      <c r="F21" s="15">
        <f>IFERROR(INDEX(Стоимость!$G$4:$I$1000,MATCH(1,INDEX((Стоимость!$A$4:$A$1000=$A21)*(Стоимость!$F$4:$F$1000=$C21)*(Стоимость!$E$4:$E$1000=$D21)*(Стоимость!$C$4:$C$1000=F$4)*(Стоимость!$A$4:$A$1000=$A21),0),0),MATCH($B21,Стоимость!$G$3:$I$3,0)),"")</f>
        <v>117195.98</v>
      </c>
      <c r="G21" s="15">
        <f>IFERROR(INDEX(Стоимость!$G$4:$I$1000,MATCH(1,INDEX((Стоимость!$A$4:$A$1000=$A21)*(Стоимость!$F$4:$F$1000=$C21)*(Стоимость!$E$4:$E$1000=$D21)*(Стоимость!$C$4:$C$1000=G$4)*(Стоимость!$A$4:$A$1000=$A21),0),0),MATCH($B21,Стоимость!$G$3:$I$3,0)),"")</f>
        <v>63800</v>
      </c>
      <c r="H21" s="15" t="str">
        <f>IFERROR(INDEX(Стоимость!$G$4:$I$1000,MATCH(1,INDEX((Стоимость!$A$4:$A$1000=$A21)*(Стоимость!$F$4:$F$1000=$C21)*(Стоимость!$E$4:$E$1000=$D21)*(Стоимость!$C$4:$C$1000=H$4)*(Стоимость!$A$4:$A$1000=$A21),0),0),MATCH($B21,Стоимость!$G$3:$I$3,0)),"")</f>
        <v/>
      </c>
      <c r="I21" s="15" t="str">
        <f>IFERROR(INDEX(Стоимость!$G$4:$I$1000,MATCH(1,INDEX((Стоимость!$A$4:$A$1000=$A21)*(Стоимость!$F$4:$F$1000=$C21)*(Стоимость!$E$4:$E$1000=$D21)*(Стоимость!$C$4:$C$1000=I$4)*(Стоимость!$A$4:$A$1000=$A21),0),0),MATCH($B21,Стоимость!$G$3:$I$3,0)),"")</f>
        <v/>
      </c>
      <c r="J21" s="15" t="str">
        <f>IFERROR(INDEX(Стоимость!$G$4:$I$1000,MATCH(1,INDEX((Стоимость!$A$4:$A$1000=$A21)*(Стоимость!$F$4:$F$1000=$C21)*(Стоимость!$E$4:$E$1000=$D21)*(Стоимость!$C$4:$C$1000=J$4)*(Стоимость!$A$4:$A$1000=$A21),0),0),MATCH($B21,Стоимость!$G$3:$I$3,0)),"")</f>
        <v/>
      </c>
    </row>
    <row r="22" spans="1:10" ht="25.5" x14ac:dyDescent="0.2">
      <c r="A22" s="10" t="s">
        <v>96</v>
      </c>
      <c r="B22" s="10" t="s">
        <v>218</v>
      </c>
      <c r="C22" s="10" t="s">
        <v>6</v>
      </c>
      <c r="D22" s="11" t="s">
        <v>150</v>
      </c>
      <c r="E22" s="15">
        <f>IFERROR(INDEX(Стоимость!$G$4:$I$1000,MATCH(1,INDEX((Стоимость!$A$4:$A$1000=$A22)*(Стоимость!$F$4:$F$1000=$C22)*(Стоимость!$E$4:$E$1000=$D22)*(Стоимость!$C$4:$C$1000=E$4)*(Стоимость!$A$4:$A$1000=$A22),0),0),MATCH($B22,Стоимость!$G$3:$I$3,0)),"")</f>
        <v>138925.78</v>
      </c>
      <c r="F22" s="15">
        <f>IFERROR(INDEX(Стоимость!$G$4:$I$1000,MATCH(1,INDEX((Стоимость!$A$4:$A$1000=$A22)*(Стоимость!$F$4:$F$1000=$C22)*(Стоимость!$E$4:$E$1000=$D22)*(Стоимость!$C$4:$C$1000=F$4)*(Стоимость!$A$4:$A$1000=$A22),0),0),MATCH($B22,Стоимость!$G$3:$I$3,0)),"")</f>
        <v>138925.78</v>
      </c>
      <c r="G22" s="15">
        <f>IFERROR(INDEX(Стоимость!$G$4:$I$1000,MATCH(1,INDEX((Стоимость!$A$4:$A$1000=$A22)*(Стоимость!$F$4:$F$1000=$C22)*(Стоимость!$E$4:$E$1000=$D22)*(Стоимость!$C$4:$C$1000=G$4)*(Стоимость!$A$4:$A$1000=$A22),0),0),MATCH($B22,Стоимость!$G$3:$I$3,0)),"")</f>
        <v>72900</v>
      </c>
      <c r="H22" s="15">
        <f>IFERROR(INDEX(Стоимость!$G$4:$I$1000,MATCH(1,INDEX((Стоимость!$A$4:$A$1000=$A22)*(Стоимость!$F$4:$F$1000=$C22)*(Стоимость!$E$4:$E$1000=$D22)*(Стоимость!$C$4:$C$1000=H$4)*(Стоимость!$A$4:$A$1000=$A22),0),0),MATCH($B22,Стоимость!$G$3:$I$3,0)),"")</f>
        <v>0</v>
      </c>
      <c r="I22" s="15" t="str">
        <f>IFERROR(INDEX(Стоимость!$G$4:$I$1000,MATCH(1,INDEX((Стоимость!$A$4:$A$1000=$A22)*(Стоимость!$F$4:$F$1000=$C22)*(Стоимость!$E$4:$E$1000=$D22)*(Стоимость!$C$4:$C$1000=I$4)*(Стоимость!$A$4:$A$1000=$A22),0),0),MATCH($B22,Стоимость!$G$3:$I$3,0)),"")</f>
        <v/>
      </c>
      <c r="J22" s="15" t="str">
        <f>IFERROR(INDEX(Стоимость!$G$4:$I$1000,MATCH(1,INDEX((Стоимость!$A$4:$A$1000=$A22)*(Стоимость!$F$4:$F$1000=$C22)*(Стоимость!$E$4:$E$1000=$D22)*(Стоимость!$C$4:$C$1000=J$4)*(Стоимость!$A$4:$A$1000=$A22),0),0),MATCH($B22,Стоимость!$G$3:$I$3,0)),"")</f>
        <v/>
      </c>
    </row>
    <row r="23" spans="1:10" ht="12.75" x14ac:dyDescent="0.2">
      <c r="A23" s="10" t="s">
        <v>96</v>
      </c>
      <c r="B23" s="10" t="s">
        <v>218</v>
      </c>
      <c r="C23" s="10" t="s">
        <v>6</v>
      </c>
      <c r="D23" s="11" t="s">
        <v>26</v>
      </c>
      <c r="E23" s="15">
        <f>IFERROR(INDEX(Стоимость!$G$4:$I$1000,MATCH(1,INDEX((Стоимость!$A$4:$A$1000=$A23)*(Стоимость!$F$4:$F$1000=$C23)*(Стоимость!$E$4:$E$1000=$D23)*(Стоимость!$C$4:$C$1000=E$4)*(Стоимость!$A$4:$A$1000=$A23),0),0),MATCH($B23,Стоимость!$G$3:$I$3,0)),"")</f>
        <v>117195.98</v>
      </c>
      <c r="F23" s="15">
        <f>IFERROR(INDEX(Стоимость!$G$4:$I$1000,MATCH(1,INDEX((Стоимость!$A$4:$A$1000=$A23)*(Стоимость!$F$4:$F$1000=$C23)*(Стоимость!$E$4:$E$1000=$D23)*(Стоимость!$C$4:$C$1000=F$4)*(Стоимость!$A$4:$A$1000=$A23),0),0),MATCH($B23,Стоимость!$G$3:$I$3,0)),"")</f>
        <v>117195.98</v>
      </c>
      <c r="G23" s="15">
        <f>IFERROR(INDEX(Стоимость!$G$4:$I$1000,MATCH(1,INDEX((Стоимость!$A$4:$A$1000=$A23)*(Стоимость!$F$4:$F$1000=$C23)*(Стоимость!$E$4:$E$1000=$D23)*(Стоимость!$C$4:$C$1000=G$4)*(Стоимость!$A$4:$A$1000=$A23),0),0),MATCH($B23,Стоимость!$G$3:$I$3,0)),"")</f>
        <v>72600</v>
      </c>
      <c r="H23" s="15">
        <f>IFERROR(INDEX(Стоимость!$G$4:$I$1000,MATCH(1,INDEX((Стоимость!$A$4:$A$1000=$A23)*(Стоимость!$F$4:$F$1000=$C23)*(Стоимость!$E$4:$E$1000=$D23)*(Стоимость!$C$4:$C$1000=H$4)*(Стоимость!$A$4:$A$1000=$A23),0),0),MATCH($B23,Стоимость!$G$3:$I$3,0)),"")</f>
        <v>0</v>
      </c>
      <c r="I23" s="15" t="str">
        <f>IFERROR(INDEX(Стоимость!$G$4:$I$1000,MATCH(1,INDEX((Стоимость!$A$4:$A$1000=$A23)*(Стоимость!$F$4:$F$1000=$C23)*(Стоимость!$E$4:$E$1000=$D23)*(Стоимость!$C$4:$C$1000=I$4)*(Стоимость!$A$4:$A$1000=$A23),0),0),MATCH($B23,Стоимость!$G$3:$I$3,0)),"")</f>
        <v/>
      </c>
      <c r="J23" s="15" t="str">
        <f>IFERROR(INDEX(Стоимость!$G$4:$I$1000,MATCH(1,INDEX((Стоимость!$A$4:$A$1000=$A23)*(Стоимость!$F$4:$F$1000=$C23)*(Стоимость!$E$4:$E$1000=$D23)*(Стоимость!$C$4:$C$1000=J$4)*(Стоимость!$A$4:$A$1000=$A23),0),0),MATCH($B23,Стоимость!$G$3:$I$3,0)),"")</f>
        <v/>
      </c>
    </row>
    <row r="24" spans="1:10" ht="12.75" x14ac:dyDescent="0.2">
      <c r="A24" s="10" t="s">
        <v>96</v>
      </c>
      <c r="B24" s="10" t="s">
        <v>218</v>
      </c>
      <c r="C24" s="10" t="s">
        <v>6</v>
      </c>
      <c r="D24" s="11" t="s">
        <v>43</v>
      </c>
      <c r="E24" s="15" t="str">
        <f>IFERROR(INDEX(Стоимость!$G$4:$I$1000,MATCH(1,INDEX((Стоимость!$A$4:$A$1000=$A24)*(Стоимость!$F$4:$F$1000=$C24)*(Стоимость!$E$4:$E$1000=$D24)*(Стоимость!$C$4:$C$1000=E$4)*(Стоимость!$A$4:$A$1000=$A24),0),0),MATCH($B24,Стоимость!$G$3:$I$3,0)),"")</f>
        <v/>
      </c>
      <c r="F24" s="15" t="str">
        <f>IFERROR(INDEX(Стоимость!$G$4:$I$1000,MATCH(1,INDEX((Стоимость!$A$4:$A$1000=$A24)*(Стоимость!$F$4:$F$1000=$C24)*(Стоимость!$E$4:$E$1000=$D24)*(Стоимость!$C$4:$C$1000=F$4)*(Стоимость!$A$4:$A$1000=$A24),0),0),MATCH($B24,Стоимость!$G$3:$I$3,0)),"")</f>
        <v/>
      </c>
      <c r="G24" s="15">
        <f>IFERROR(INDEX(Стоимость!$G$4:$I$1000,MATCH(1,INDEX((Стоимость!$A$4:$A$1000=$A24)*(Стоимость!$F$4:$F$1000=$C24)*(Стоимость!$E$4:$E$1000=$D24)*(Стоимость!$C$4:$C$1000=G$4)*(Стоимость!$A$4:$A$1000=$A24),0),0),MATCH($B24,Стоимость!$G$3:$I$3,0)),"")</f>
        <v>114600</v>
      </c>
      <c r="H24" s="15">
        <f>IFERROR(INDEX(Стоимость!$G$4:$I$1000,MATCH(1,INDEX((Стоимость!$A$4:$A$1000=$A24)*(Стоимость!$F$4:$F$1000=$C24)*(Стоимость!$E$4:$E$1000=$D24)*(Стоимость!$C$4:$C$1000=H$4)*(Стоимость!$A$4:$A$1000=$A24),0),0),MATCH($B24,Стоимость!$G$3:$I$3,0)),"")</f>
        <v>0</v>
      </c>
      <c r="I24" s="15" t="str">
        <f>IFERROR(INDEX(Стоимость!$G$4:$I$1000,MATCH(1,INDEX((Стоимость!$A$4:$A$1000=$A24)*(Стоимость!$F$4:$F$1000=$C24)*(Стоимость!$E$4:$E$1000=$D24)*(Стоимость!$C$4:$C$1000=I$4)*(Стоимость!$A$4:$A$1000=$A24),0),0),MATCH($B24,Стоимость!$G$3:$I$3,0)),"")</f>
        <v/>
      </c>
      <c r="J24" s="15" t="str">
        <f>IFERROR(INDEX(Стоимость!$G$4:$I$1000,MATCH(1,INDEX((Стоимость!$A$4:$A$1000=$A24)*(Стоимость!$F$4:$F$1000=$C24)*(Стоимость!$E$4:$E$1000=$D24)*(Стоимость!$C$4:$C$1000=J$4)*(Стоимость!$A$4:$A$1000=$A24),0),0),MATCH($B24,Стоимость!$G$3:$I$3,0)),"")</f>
        <v/>
      </c>
    </row>
    <row r="25" spans="1:10" ht="12.75" x14ac:dyDescent="0.2">
      <c r="A25" s="10" t="s">
        <v>96</v>
      </c>
      <c r="B25" s="10" t="s">
        <v>218</v>
      </c>
      <c r="C25" s="10" t="s">
        <v>6</v>
      </c>
      <c r="D25" s="11" t="s">
        <v>71</v>
      </c>
      <c r="E25" s="15">
        <f>IFERROR(INDEX(Стоимость!$G$4:$I$1000,MATCH(1,INDEX((Стоимость!$A$4:$A$1000=$A25)*(Стоимость!$F$4:$F$1000=$C25)*(Стоимость!$E$4:$E$1000=$D25)*(Стоимость!$C$4:$C$1000=E$4)*(Стоимость!$A$4:$A$1000=$A25),0),0),MATCH($B25,Стоимость!$G$3:$I$3,0)),"")</f>
        <v>117195.98</v>
      </c>
      <c r="F25" s="15">
        <f>IFERROR(INDEX(Стоимость!$G$4:$I$1000,MATCH(1,INDEX((Стоимость!$A$4:$A$1000=$A25)*(Стоимость!$F$4:$F$1000=$C25)*(Стоимость!$E$4:$E$1000=$D25)*(Стоимость!$C$4:$C$1000=F$4)*(Стоимость!$A$4:$A$1000=$A25),0),0),MATCH($B25,Стоимость!$G$3:$I$3,0)),"")</f>
        <v>117195.98</v>
      </c>
      <c r="G25" s="15">
        <f>IFERROR(INDEX(Стоимость!$G$4:$I$1000,MATCH(1,INDEX((Стоимость!$A$4:$A$1000=$A25)*(Стоимость!$F$4:$F$1000=$C25)*(Стоимость!$E$4:$E$1000=$D25)*(Стоимость!$C$4:$C$1000=G$4)*(Стоимость!$A$4:$A$1000=$A25),0),0),MATCH($B25,Стоимость!$G$3:$I$3,0)),"")</f>
        <v>88600</v>
      </c>
      <c r="H25" s="15">
        <f>IFERROR(INDEX(Стоимость!$G$4:$I$1000,MATCH(1,INDEX((Стоимость!$A$4:$A$1000=$A25)*(Стоимость!$F$4:$F$1000=$C25)*(Стоимость!$E$4:$E$1000=$D25)*(Стоимость!$C$4:$C$1000=H$4)*(Стоимость!$A$4:$A$1000=$A25),0),0),MATCH($B25,Стоимость!$G$3:$I$3,0)),"")</f>
        <v>0</v>
      </c>
      <c r="I25" s="15" t="str">
        <f>IFERROR(INDEX(Стоимость!$G$4:$I$1000,MATCH(1,INDEX((Стоимость!$A$4:$A$1000=$A25)*(Стоимость!$F$4:$F$1000=$C25)*(Стоимость!$E$4:$E$1000=$D25)*(Стоимость!$C$4:$C$1000=I$4)*(Стоимость!$A$4:$A$1000=$A25),0),0),MATCH($B25,Стоимость!$G$3:$I$3,0)),"")</f>
        <v/>
      </c>
      <c r="J25" s="15" t="str">
        <f>IFERROR(INDEX(Стоимость!$G$4:$I$1000,MATCH(1,INDEX((Стоимость!$A$4:$A$1000=$A25)*(Стоимость!$F$4:$F$1000=$C25)*(Стоимость!$E$4:$E$1000=$D25)*(Стоимость!$C$4:$C$1000=J$4)*(Стоимость!$A$4:$A$1000=$A25),0),0),MATCH($B25,Стоимость!$G$3:$I$3,0)),"")</f>
        <v/>
      </c>
    </row>
    <row r="26" spans="1:10" ht="12.75" x14ac:dyDescent="0.2">
      <c r="A26" s="10" t="s">
        <v>96</v>
      </c>
      <c r="B26" s="10" t="s">
        <v>218</v>
      </c>
      <c r="C26" s="10" t="s">
        <v>6</v>
      </c>
      <c r="D26" s="11" t="s">
        <v>71</v>
      </c>
      <c r="E26" s="15">
        <f>IFERROR(INDEX(Стоимость!$G$4:$I$1000,MATCH(1,INDEX((Стоимость!$A$4:$A$1000=$A26)*(Стоимость!$F$4:$F$1000=$C26)*(Стоимость!$E$4:$E$1000=$D26)*(Стоимость!$C$4:$C$1000=E$4)*(Стоимость!$A$4:$A$1000=$A26),0),0),MATCH($B26,Стоимость!$G$3:$I$3,0)),"")</f>
        <v>117195.98</v>
      </c>
      <c r="F26" s="15">
        <f>IFERROR(INDEX(Стоимость!$G$4:$I$1000,MATCH(1,INDEX((Стоимость!$A$4:$A$1000=$A26)*(Стоимость!$F$4:$F$1000=$C26)*(Стоимость!$E$4:$E$1000=$D26)*(Стоимость!$C$4:$C$1000=F$4)*(Стоимость!$A$4:$A$1000=$A26),0),0),MATCH($B26,Стоимость!$G$3:$I$3,0)),"")</f>
        <v>117195.98</v>
      </c>
      <c r="G26" s="15">
        <f>IFERROR(INDEX(Стоимость!$G$4:$I$1000,MATCH(1,INDEX((Стоимость!$A$4:$A$1000=$A26)*(Стоимость!$F$4:$F$1000=$C26)*(Стоимость!$E$4:$E$1000=$D26)*(Стоимость!$C$4:$C$1000=G$4)*(Стоимость!$A$4:$A$1000=$A26),0),0),MATCH($B26,Стоимость!$G$3:$I$3,0)),"")</f>
        <v>88600</v>
      </c>
      <c r="H26" s="15">
        <f>IFERROR(INDEX(Стоимость!$G$4:$I$1000,MATCH(1,INDEX((Стоимость!$A$4:$A$1000=$A26)*(Стоимость!$F$4:$F$1000=$C26)*(Стоимость!$E$4:$E$1000=$D26)*(Стоимость!$C$4:$C$1000=H$4)*(Стоимость!$A$4:$A$1000=$A26),0),0),MATCH($B26,Стоимость!$G$3:$I$3,0)),"")</f>
        <v>0</v>
      </c>
      <c r="I26" s="15" t="str">
        <f>IFERROR(INDEX(Стоимость!$G$4:$I$1000,MATCH(1,INDEX((Стоимость!$A$4:$A$1000=$A26)*(Стоимость!$F$4:$F$1000=$C26)*(Стоимость!$E$4:$E$1000=$D26)*(Стоимость!$C$4:$C$1000=I$4)*(Стоимость!$A$4:$A$1000=$A26),0),0),MATCH($B26,Стоимость!$G$3:$I$3,0)),"")</f>
        <v/>
      </c>
      <c r="J26" s="15" t="str">
        <f>IFERROR(INDEX(Стоимость!$G$4:$I$1000,MATCH(1,INDEX((Стоимость!$A$4:$A$1000=$A26)*(Стоимость!$F$4:$F$1000=$C26)*(Стоимость!$E$4:$E$1000=$D26)*(Стоимость!$C$4:$C$1000=J$4)*(Стоимость!$A$4:$A$1000=$A26),0),0),MATCH($B26,Стоимость!$G$3:$I$3,0)),"")</f>
        <v/>
      </c>
    </row>
    <row r="27" spans="1:10" ht="12.75" x14ac:dyDescent="0.2">
      <c r="A27" s="10" t="s">
        <v>96</v>
      </c>
      <c r="B27" s="10" t="s">
        <v>218</v>
      </c>
      <c r="C27" s="10" t="s">
        <v>6</v>
      </c>
      <c r="D27" s="11" t="s">
        <v>68</v>
      </c>
      <c r="E27" s="15">
        <f>IFERROR(INDEX(Стоимость!$G$4:$I$1000,MATCH(1,INDEX((Стоимость!$A$4:$A$1000=$A27)*(Стоимость!$F$4:$F$1000=$C27)*(Стоимость!$E$4:$E$1000=$D27)*(Стоимость!$C$4:$C$1000=E$4)*(Стоимость!$A$4:$A$1000=$A27),0),0),MATCH($B27,Стоимость!$G$3:$I$3,0)),"")</f>
        <v>117195.98</v>
      </c>
      <c r="F27" s="15">
        <f>IFERROR(INDEX(Стоимость!$G$4:$I$1000,MATCH(1,INDEX((Стоимость!$A$4:$A$1000=$A27)*(Стоимость!$F$4:$F$1000=$C27)*(Стоимость!$E$4:$E$1000=$D27)*(Стоимость!$C$4:$C$1000=F$4)*(Стоимость!$A$4:$A$1000=$A27),0),0),MATCH($B27,Стоимость!$G$3:$I$3,0)),"")</f>
        <v>117195.98</v>
      </c>
      <c r="G27" s="15">
        <f>IFERROR(INDEX(Стоимость!$G$4:$I$1000,MATCH(1,INDEX((Стоимость!$A$4:$A$1000=$A27)*(Стоимость!$F$4:$F$1000=$C27)*(Стоимость!$E$4:$E$1000=$D27)*(Стоимость!$C$4:$C$1000=G$4)*(Стоимость!$A$4:$A$1000=$A27),0),0),MATCH($B27,Стоимость!$G$3:$I$3,0)),"")</f>
        <v>72600</v>
      </c>
      <c r="H27" s="15">
        <f>IFERROR(INDEX(Стоимость!$G$4:$I$1000,MATCH(1,INDEX((Стоимость!$A$4:$A$1000=$A27)*(Стоимость!$F$4:$F$1000=$C27)*(Стоимость!$E$4:$E$1000=$D27)*(Стоимость!$C$4:$C$1000=H$4)*(Стоимость!$A$4:$A$1000=$A27),0),0),MATCH($B27,Стоимость!$G$3:$I$3,0)),"")</f>
        <v>0</v>
      </c>
      <c r="I27" s="15" t="str">
        <f>IFERROR(INDEX(Стоимость!$G$4:$I$1000,MATCH(1,INDEX((Стоимость!$A$4:$A$1000=$A27)*(Стоимость!$F$4:$F$1000=$C27)*(Стоимость!$E$4:$E$1000=$D27)*(Стоимость!$C$4:$C$1000=I$4)*(Стоимость!$A$4:$A$1000=$A27),0),0),MATCH($B27,Стоимость!$G$3:$I$3,0)),"")</f>
        <v/>
      </c>
      <c r="J27" s="15" t="str">
        <f>IFERROR(INDEX(Стоимость!$G$4:$I$1000,MATCH(1,INDEX((Стоимость!$A$4:$A$1000=$A27)*(Стоимость!$F$4:$F$1000=$C27)*(Стоимость!$E$4:$E$1000=$D27)*(Стоимость!$C$4:$C$1000=J$4)*(Стоимость!$A$4:$A$1000=$A27),0),0),MATCH($B27,Стоимость!$G$3:$I$3,0)),"")</f>
        <v/>
      </c>
    </row>
    <row r="28" spans="1:10" ht="12.75" x14ac:dyDescent="0.2">
      <c r="A28" s="10" t="s">
        <v>96</v>
      </c>
      <c r="B28" s="10" t="s">
        <v>218</v>
      </c>
      <c r="C28" s="10" t="s">
        <v>6</v>
      </c>
      <c r="D28" s="11" t="s">
        <v>49</v>
      </c>
      <c r="E28" s="15">
        <f>IFERROR(INDEX(Стоимость!$G$4:$I$1000,MATCH(1,INDEX((Стоимость!$A$4:$A$1000=$A28)*(Стоимость!$F$4:$F$1000=$C28)*(Стоимость!$E$4:$E$1000=$D28)*(Стоимость!$C$4:$C$1000=E$4)*(Стоимость!$A$4:$A$1000=$A28),0),0),MATCH($B28,Стоимость!$G$3:$I$3,0)),"")</f>
        <v>117195.98</v>
      </c>
      <c r="F28" s="15">
        <f>IFERROR(INDEX(Стоимость!$G$4:$I$1000,MATCH(1,INDEX((Стоимость!$A$4:$A$1000=$A28)*(Стоимость!$F$4:$F$1000=$C28)*(Стоимость!$E$4:$E$1000=$D28)*(Стоимость!$C$4:$C$1000=F$4)*(Стоимость!$A$4:$A$1000=$A28),0),0),MATCH($B28,Стоимость!$G$3:$I$3,0)),"")</f>
        <v>117195.98</v>
      </c>
      <c r="G28" s="15">
        <f>IFERROR(INDEX(Стоимость!$G$4:$I$1000,MATCH(1,INDEX((Стоимость!$A$4:$A$1000=$A28)*(Стоимость!$F$4:$F$1000=$C28)*(Стоимость!$E$4:$E$1000=$D28)*(Стоимость!$C$4:$C$1000=G$4)*(Стоимость!$A$4:$A$1000=$A28),0),0),MATCH($B28,Стоимость!$G$3:$I$3,0)),"")</f>
        <v>74600</v>
      </c>
      <c r="H28" s="15" t="str">
        <f>IFERROR(INDEX(Стоимость!$G$4:$I$1000,MATCH(1,INDEX((Стоимость!$A$4:$A$1000=$A28)*(Стоимость!$F$4:$F$1000=$C28)*(Стоимость!$E$4:$E$1000=$D28)*(Стоимость!$C$4:$C$1000=H$4)*(Стоимость!$A$4:$A$1000=$A28),0),0),MATCH($B28,Стоимость!$G$3:$I$3,0)),"")</f>
        <v/>
      </c>
      <c r="I28" s="15" t="str">
        <f>IFERROR(INDEX(Стоимость!$G$4:$I$1000,MATCH(1,INDEX((Стоимость!$A$4:$A$1000=$A28)*(Стоимость!$F$4:$F$1000=$C28)*(Стоимость!$E$4:$E$1000=$D28)*(Стоимость!$C$4:$C$1000=I$4)*(Стоимость!$A$4:$A$1000=$A28),0),0),MATCH($B28,Стоимость!$G$3:$I$3,0)),"")</f>
        <v/>
      </c>
      <c r="J28" s="15" t="str">
        <f>IFERROR(INDEX(Стоимость!$G$4:$I$1000,MATCH(1,INDEX((Стоимость!$A$4:$A$1000=$A28)*(Стоимость!$F$4:$F$1000=$C28)*(Стоимость!$E$4:$E$1000=$D28)*(Стоимость!$C$4:$C$1000=J$4)*(Стоимость!$A$4:$A$1000=$A28),0),0),MATCH($B28,Стоимость!$G$3:$I$3,0)),"")</f>
        <v/>
      </c>
    </row>
    <row r="29" spans="1:10" ht="12.75" x14ac:dyDescent="0.2">
      <c r="A29" s="10" t="s">
        <v>96</v>
      </c>
      <c r="B29" s="10" t="s">
        <v>218</v>
      </c>
      <c r="C29" s="10" t="s">
        <v>6</v>
      </c>
      <c r="D29" s="11" t="s">
        <v>89</v>
      </c>
      <c r="E29" s="15">
        <f>IFERROR(INDEX(Стоимость!$G$4:$I$1000,MATCH(1,INDEX((Стоимость!$A$4:$A$1000=$A29)*(Стоимость!$F$4:$F$1000=$C29)*(Стоимость!$E$4:$E$1000=$D29)*(Стоимость!$C$4:$C$1000=E$4)*(Стоимость!$A$4:$A$1000=$A29),0),0),MATCH($B29,Стоимость!$G$3:$I$3,0)),"")</f>
        <v>120885.98</v>
      </c>
      <c r="F29" s="15">
        <f>IFERROR(INDEX(Стоимость!$G$4:$I$1000,MATCH(1,INDEX((Стоимость!$A$4:$A$1000=$A29)*(Стоимость!$F$4:$F$1000=$C29)*(Стоимость!$E$4:$E$1000=$D29)*(Стоимость!$C$4:$C$1000=F$4)*(Стоимость!$A$4:$A$1000=$A29),0),0),MATCH($B29,Стоимость!$G$3:$I$3,0)),"")</f>
        <v>120885.98</v>
      </c>
      <c r="G29" s="15">
        <f>IFERROR(INDEX(Стоимость!$G$4:$I$1000,MATCH(1,INDEX((Стоимость!$A$4:$A$1000=$A29)*(Стоимость!$F$4:$F$1000=$C29)*(Стоимость!$E$4:$E$1000=$D29)*(Стоимость!$C$4:$C$1000=G$4)*(Стоимость!$A$4:$A$1000=$A29),0),0),MATCH($B29,Стоимость!$G$3:$I$3,0)),"")</f>
        <v>89900</v>
      </c>
      <c r="H29" s="15">
        <f>IFERROR(INDEX(Стоимость!$G$4:$I$1000,MATCH(1,INDEX((Стоимость!$A$4:$A$1000=$A29)*(Стоимость!$F$4:$F$1000=$C29)*(Стоимость!$E$4:$E$1000=$D29)*(Стоимость!$C$4:$C$1000=H$4)*(Стоимость!$A$4:$A$1000=$A29),0),0),MATCH($B29,Стоимость!$G$3:$I$3,0)),"")</f>
        <v>0</v>
      </c>
      <c r="I29" s="15" t="str">
        <f>IFERROR(INDEX(Стоимость!$G$4:$I$1000,MATCH(1,INDEX((Стоимость!$A$4:$A$1000=$A29)*(Стоимость!$F$4:$F$1000=$C29)*(Стоимость!$E$4:$E$1000=$D29)*(Стоимость!$C$4:$C$1000=I$4)*(Стоимость!$A$4:$A$1000=$A29),0),0),MATCH($B29,Стоимость!$G$3:$I$3,0)),"")</f>
        <v/>
      </c>
      <c r="J29" s="15" t="str">
        <f>IFERROR(INDEX(Стоимость!$G$4:$I$1000,MATCH(1,INDEX((Стоимость!$A$4:$A$1000=$A29)*(Стоимость!$F$4:$F$1000=$C29)*(Стоимость!$E$4:$E$1000=$D29)*(Стоимость!$C$4:$C$1000=J$4)*(Стоимость!$A$4:$A$1000=$A29),0),0),MATCH($B29,Стоимость!$G$3:$I$3,0)),"")</f>
        <v/>
      </c>
    </row>
    <row r="30" spans="1:10" ht="12.75" x14ac:dyDescent="0.2">
      <c r="A30" s="10" t="s">
        <v>96</v>
      </c>
      <c r="B30" s="10" t="s">
        <v>218</v>
      </c>
      <c r="C30" s="10" t="s">
        <v>6</v>
      </c>
      <c r="D30" s="11" t="s">
        <v>52</v>
      </c>
      <c r="E30" s="15">
        <f>IFERROR(INDEX(Стоимость!$G$4:$I$1000,MATCH(1,INDEX((Стоимость!$A$4:$A$1000=$A30)*(Стоимость!$F$4:$F$1000=$C30)*(Стоимость!$E$4:$E$1000=$D30)*(Стоимость!$C$4:$C$1000=E$4)*(Стоимость!$A$4:$A$1000=$A30),0),0),MATCH($B30,Стоимость!$G$3:$I$3,0)),"")</f>
        <v>117195.98</v>
      </c>
      <c r="F30" s="15">
        <f>IFERROR(INDEX(Стоимость!$G$4:$I$1000,MATCH(1,INDEX((Стоимость!$A$4:$A$1000=$A30)*(Стоимость!$F$4:$F$1000=$C30)*(Стоимость!$E$4:$E$1000=$D30)*(Стоимость!$C$4:$C$1000=F$4)*(Стоимость!$A$4:$A$1000=$A30),0),0),MATCH($B30,Стоимость!$G$3:$I$3,0)),"")</f>
        <v>117195.98</v>
      </c>
      <c r="G30" s="15">
        <f>IFERROR(INDEX(Стоимость!$G$4:$I$1000,MATCH(1,INDEX((Стоимость!$A$4:$A$1000=$A30)*(Стоимость!$F$4:$F$1000=$C30)*(Стоимость!$E$4:$E$1000=$D30)*(Стоимость!$C$4:$C$1000=G$4)*(Стоимость!$A$4:$A$1000=$A30),0),0),MATCH($B30,Стоимость!$G$3:$I$3,0)),"")</f>
        <v>75900</v>
      </c>
      <c r="H30" s="15">
        <f>IFERROR(INDEX(Стоимость!$G$4:$I$1000,MATCH(1,INDEX((Стоимость!$A$4:$A$1000=$A30)*(Стоимость!$F$4:$F$1000=$C30)*(Стоимость!$E$4:$E$1000=$D30)*(Стоимость!$C$4:$C$1000=H$4)*(Стоимость!$A$4:$A$1000=$A30),0),0),MATCH($B30,Стоимость!$G$3:$I$3,0)),"")</f>
        <v>0</v>
      </c>
      <c r="I30" s="15" t="str">
        <f>IFERROR(INDEX(Стоимость!$G$4:$I$1000,MATCH(1,INDEX((Стоимость!$A$4:$A$1000=$A30)*(Стоимость!$F$4:$F$1000=$C30)*(Стоимость!$E$4:$E$1000=$D30)*(Стоимость!$C$4:$C$1000=I$4)*(Стоимость!$A$4:$A$1000=$A30),0),0),MATCH($B30,Стоимость!$G$3:$I$3,0)),"")</f>
        <v/>
      </c>
      <c r="J30" s="15" t="str">
        <f>IFERROR(INDEX(Стоимость!$G$4:$I$1000,MATCH(1,INDEX((Стоимость!$A$4:$A$1000=$A30)*(Стоимость!$F$4:$F$1000=$C30)*(Стоимость!$E$4:$E$1000=$D30)*(Стоимость!$C$4:$C$1000=J$4)*(Стоимость!$A$4:$A$1000=$A30),0),0),MATCH($B30,Стоимость!$G$3:$I$3,0)),"")</f>
        <v/>
      </c>
    </row>
    <row r="31" spans="1:10" ht="12.75" x14ac:dyDescent="0.2">
      <c r="A31" s="10" t="s">
        <v>96</v>
      </c>
      <c r="B31" s="10" t="s">
        <v>218</v>
      </c>
      <c r="C31" s="10" t="s">
        <v>6</v>
      </c>
      <c r="D31" s="11" t="s">
        <v>63</v>
      </c>
      <c r="E31" s="15">
        <f>IFERROR(INDEX(Стоимость!$G$4:$I$1000,MATCH(1,INDEX((Стоимость!$A$4:$A$1000=$A31)*(Стоимость!$F$4:$F$1000=$C31)*(Стоимость!$E$4:$E$1000=$D31)*(Стоимость!$C$4:$C$1000=E$4)*(Стоимость!$A$4:$A$1000=$A31),0),0),MATCH($B31,Стоимость!$G$3:$I$3,0)),"")</f>
        <v>117195.98</v>
      </c>
      <c r="F31" s="15">
        <f>IFERROR(INDEX(Стоимость!$G$4:$I$1000,MATCH(1,INDEX((Стоимость!$A$4:$A$1000=$A31)*(Стоимость!$F$4:$F$1000=$C31)*(Стоимость!$E$4:$E$1000=$D31)*(Стоимость!$C$4:$C$1000=F$4)*(Стоимость!$A$4:$A$1000=$A31),0),0),MATCH($B31,Стоимость!$G$3:$I$3,0)),"")</f>
        <v>117195.98</v>
      </c>
      <c r="G31" s="15">
        <f>IFERROR(INDEX(Стоимость!$G$4:$I$1000,MATCH(1,INDEX((Стоимость!$A$4:$A$1000=$A31)*(Стоимость!$F$4:$F$1000=$C31)*(Стоимость!$E$4:$E$1000=$D31)*(Стоимость!$C$4:$C$1000=G$4)*(Стоимость!$A$4:$A$1000=$A31),0),0),MATCH($B31,Стоимость!$G$3:$I$3,0)),"")</f>
        <v>74600</v>
      </c>
      <c r="H31" s="15">
        <f>IFERROR(INDEX(Стоимость!$G$4:$I$1000,MATCH(1,INDEX((Стоимость!$A$4:$A$1000=$A31)*(Стоимость!$F$4:$F$1000=$C31)*(Стоимость!$E$4:$E$1000=$D31)*(Стоимость!$C$4:$C$1000=H$4)*(Стоимость!$A$4:$A$1000=$A31),0),0),MATCH($B31,Стоимость!$G$3:$I$3,0)),"")</f>
        <v>0</v>
      </c>
      <c r="I31" s="15" t="str">
        <f>IFERROR(INDEX(Стоимость!$G$4:$I$1000,MATCH(1,INDEX((Стоимость!$A$4:$A$1000=$A31)*(Стоимость!$F$4:$F$1000=$C31)*(Стоимость!$E$4:$E$1000=$D31)*(Стоимость!$C$4:$C$1000=I$4)*(Стоимость!$A$4:$A$1000=$A31),0),0),MATCH($B31,Стоимость!$G$3:$I$3,0)),"")</f>
        <v/>
      </c>
      <c r="J31" s="15" t="str">
        <f>IFERROR(INDEX(Стоимость!$G$4:$I$1000,MATCH(1,INDEX((Стоимость!$A$4:$A$1000=$A31)*(Стоимость!$F$4:$F$1000=$C31)*(Стоимость!$E$4:$E$1000=$D31)*(Стоимость!$C$4:$C$1000=J$4)*(Стоимость!$A$4:$A$1000=$A31),0),0),MATCH($B31,Стоимость!$G$3:$I$3,0)),"")</f>
        <v/>
      </c>
    </row>
    <row r="32" spans="1:10" ht="25.5" x14ac:dyDescent="0.2">
      <c r="A32" s="10" t="s">
        <v>96</v>
      </c>
      <c r="B32" s="10" t="s">
        <v>218</v>
      </c>
      <c r="C32" s="10" t="s">
        <v>6</v>
      </c>
      <c r="D32" s="11" t="s">
        <v>73</v>
      </c>
      <c r="E32" s="15">
        <f>IFERROR(INDEX(Стоимость!$G$4:$I$1000,MATCH(1,INDEX((Стоимость!$A$4:$A$1000=$A32)*(Стоимость!$F$4:$F$1000=$C32)*(Стоимость!$E$4:$E$1000=$D32)*(Стоимость!$C$4:$C$1000=E$4)*(Стоимость!$A$4:$A$1000=$A32),0),0),MATCH($B32,Стоимость!$G$3:$I$3,0)),"")</f>
        <v>154615.46000000005</v>
      </c>
      <c r="F32" s="15">
        <f>IFERROR(INDEX(Стоимость!$G$4:$I$1000,MATCH(1,INDEX((Стоимость!$A$4:$A$1000=$A32)*(Стоимость!$F$4:$F$1000=$C32)*(Стоимость!$E$4:$E$1000=$D32)*(Стоимость!$C$4:$C$1000=F$4)*(Стоимость!$A$4:$A$1000=$A32),0),0),MATCH($B32,Стоимость!$G$3:$I$3,0)),"")</f>
        <v>154615.46000000005</v>
      </c>
      <c r="G32" s="15" t="str">
        <f>IFERROR(INDEX(Стоимость!$G$4:$I$1000,MATCH(1,INDEX((Стоимость!$A$4:$A$1000=$A32)*(Стоимость!$F$4:$F$1000=$C32)*(Стоимость!$E$4:$E$1000=$D32)*(Стоимость!$C$4:$C$1000=G$4)*(Стоимость!$A$4:$A$1000=$A32),0),0),MATCH($B32,Стоимость!$G$3:$I$3,0)),"")</f>
        <v/>
      </c>
      <c r="H32" s="15" t="str">
        <f>IFERROR(INDEX(Стоимость!$G$4:$I$1000,MATCH(1,INDEX((Стоимость!$A$4:$A$1000=$A32)*(Стоимость!$F$4:$F$1000=$C32)*(Стоимость!$E$4:$E$1000=$D32)*(Стоимость!$C$4:$C$1000=H$4)*(Стоимость!$A$4:$A$1000=$A32),0),0),MATCH($B32,Стоимость!$G$3:$I$3,0)),"")</f>
        <v/>
      </c>
      <c r="I32" s="15" t="str">
        <f>IFERROR(INDEX(Стоимость!$G$4:$I$1000,MATCH(1,INDEX((Стоимость!$A$4:$A$1000=$A32)*(Стоимость!$F$4:$F$1000=$C32)*(Стоимость!$E$4:$E$1000=$D32)*(Стоимость!$C$4:$C$1000=I$4)*(Стоимость!$A$4:$A$1000=$A32),0),0),MATCH($B32,Стоимость!$G$3:$I$3,0)),"")</f>
        <v/>
      </c>
      <c r="J32" s="15" t="str">
        <f>IFERROR(INDEX(Стоимость!$G$4:$I$1000,MATCH(1,INDEX((Стоимость!$A$4:$A$1000=$A32)*(Стоимость!$F$4:$F$1000=$C32)*(Стоимость!$E$4:$E$1000=$D32)*(Стоимость!$C$4:$C$1000=J$4)*(Стоимость!$A$4:$A$1000=$A32),0),0),MATCH($B32,Стоимость!$G$3:$I$3,0)),"")</f>
        <v/>
      </c>
    </row>
    <row r="33" spans="1:10" ht="12.75" x14ac:dyDescent="0.2">
      <c r="A33" s="10" t="s">
        <v>96</v>
      </c>
      <c r="B33" s="10" t="s">
        <v>218</v>
      </c>
      <c r="C33" s="10" t="s">
        <v>6</v>
      </c>
      <c r="D33" s="11" t="s">
        <v>47</v>
      </c>
      <c r="E33" s="15">
        <f>IFERROR(INDEX(Стоимость!$G$4:$I$1000,MATCH(1,INDEX((Стоимость!$A$4:$A$1000=$A33)*(Стоимость!$F$4:$F$1000=$C33)*(Стоимость!$E$4:$E$1000=$D33)*(Стоимость!$C$4:$C$1000=E$4)*(Стоимость!$A$4:$A$1000=$A33),0),0),MATCH($B33,Стоимость!$G$3:$I$3,0)),"")</f>
        <v>248002.34000000003</v>
      </c>
      <c r="F33" s="15">
        <f>IFERROR(INDEX(Стоимость!$G$4:$I$1000,MATCH(1,INDEX((Стоимость!$A$4:$A$1000=$A33)*(Стоимость!$F$4:$F$1000=$C33)*(Стоимость!$E$4:$E$1000=$D33)*(Стоимость!$C$4:$C$1000=F$4)*(Стоимость!$A$4:$A$1000=$A33),0),0),MATCH($B33,Стоимость!$G$3:$I$3,0)),"")</f>
        <v>248002.34000000003</v>
      </c>
      <c r="G33" s="15">
        <f>IFERROR(INDEX(Стоимость!$G$4:$I$1000,MATCH(1,INDEX((Стоимость!$A$4:$A$1000=$A33)*(Стоимость!$F$4:$F$1000=$C33)*(Стоимость!$E$4:$E$1000=$D33)*(Стоимость!$C$4:$C$1000=G$4)*(Стоимость!$A$4:$A$1000=$A33),0),0),MATCH($B33,Стоимость!$G$3:$I$3,0)),"")</f>
        <v>112000</v>
      </c>
      <c r="H33" s="15">
        <f>IFERROR(INDEX(Стоимость!$G$4:$I$1000,MATCH(1,INDEX((Стоимость!$A$4:$A$1000=$A33)*(Стоимость!$F$4:$F$1000=$C33)*(Стоимость!$E$4:$E$1000=$D33)*(Стоимость!$C$4:$C$1000=H$4)*(Стоимость!$A$4:$A$1000=$A33),0),0),MATCH($B33,Стоимость!$G$3:$I$3,0)),"")</f>
        <v>0</v>
      </c>
      <c r="I33" s="15" t="str">
        <f>IFERROR(INDEX(Стоимость!$G$4:$I$1000,MATCH(1,INDEX((Стоимость!$A$4:$A$1000=$A33)*(Стоимость!$F$4:$F$1000=$C33)*(Стоимость!$E$4:$E$1000=$D33)*(Стоимость!$C$4:$C$1000=I$4)*(Стоимость!$A$4:$A$1000=$A33),0),0),MATCH($B33,Стоимость!$G$3:$I$3,0)),"")</f>
        <v/>
      </c>
      <c r="J33" s="15" t="str">
        <f>IFERROR(INDEX(Стоимость!$G$4:$I$1000,MATCH(1,INDEX((Стоимость!$A$4:$A$1000=$A33)*(Стоимость!$F$4:$F$1000=$C33)*(Стоимость!$E$4:$E$1000=$D33)*(Стоимость!$C$4:$C$1000=J$4)*(Стоимость!$A$4:$A$1000=$A33),0),0),MATCH($B33,Стоимость!$G$3:$I$3,0)),"")</f>
        <v/>
      </c>
    </row>
    <row r="34" spans="1:10" ht="12.75" x14ac:dyDescent="0.2">
      <c r="A34" s="10" t="s">
        <v>96</v>
      </c>
      <c r="B34" s="10" t="s">
        <v>218</v>
      </c>
      <c r="C34" s="10" t="s">
        <v>6</v>
      </c>
      <c r="D34" s="11" t="s">
        <v>23</v>
      </c>
      <c r="E34" s="15">
        <f>IFERROR(INDEX(Стоимость!$G$4:$I$1000,MATCH(1,INDEX((Стоимость!$A$4:$A$1000=$A34)*(Стоимость!$F$4:$F$1000=$C34)*(Стоимость!$E$4:$E$1000=$D34)*(Стоимость!$C$4:$C$1000=E$4)*(Стоимость!$A$4:$A$1000=$A34),0),0),MATCH($B34,Стоимость!$G$3:$I$3,0)),"")</f>
        <v>248002.34000000003</v>
      </c>
      <c r="F34" s="15">
        <f>IFERROR(INDEX(Стоимость!$G$4:$I$1000,MATCH(1,INDEX((Стоимость!$A$4:$A$1000=$A34)*(Стоимость!$F$4:$F$1000=$C34)*(Стоимость!$E$4:$E$1000=$D34)*(Стоимость!$C$4:$C$1000=F$4)*(Стоимость!$A$4:$A$1000=$A34),0),0),MATCH($B34,Стоимость!$G$3:$I$3,0)),"")</f>
        <v>248002.34000000003</v>
      </c>
      <c r="G34" s="15">
        <f>IFERROR(INDEX(Стоимость!$G$4:$I$1000,MATCH(1,INDEX((Стоимость!$A$4:$A$1000=$A34)*(Стоимость!$F$4:$F$1000=$C34)*(Стоимость!$E$4:$E$1000=$D34)*(Стоимость!$C$4:$C$1000=G$4)*(Стоимость!$A$4:$A$1000=$A34),0),0),MATCH($B34,Стоимость!$G$3:$I$3,0)),"")</f>
        <v>123800</v>
      </c>
      <c r="H34" s="15" t="str">
        <f>IFERROR(INDEX(Стоимость!$G$4:$I$1000,MATCH(1,INDEX((Стоимость!$A$4:$A$1000=$A34)*(Стоимость!$F$4:$F$1000=$C34)*(Стоимость!$E$4:$E$1000=$D34)*(Стоимость!$C$4:$C$1000=H$4)*(Стоимость!$A$4:$A$1000=$A34),0),0),MATCH($B34,Стоимость!$G$3:$I$3,0)),"")</f>
        <v/>
      </c>
      <c r="I34" s="15" t="str">
        <f>IFERROR(INDEX(Стоимость!$G$4:$I$1000,MATCH(1,INDEX((Стоимость!$A$4:$A$1000=$A34)*(Стоимость!$F$4:$F$1000=$C34)*(Стоимость!$E$4:$E$1000=$D34)*(Стоимость!$C$4:$C$1000=I$4)*(Стоимость!$A$4:$A$1000=$A34),0),0),MATCH($B34,Стоимость!$G$3:$I$3,0)),"")</f>
        <v/>
      </c>
      <c r="J34" s="15" t="str">
        <f>IFERROR(INDEX(Стоимость!$G$4:$I$1000,MATCH(1,INDEX((Стоимость!$A$4:$A$1000=$A34)*(Стоимость!$F$4:$F$1000=$C34)*(Стоимость!$E$4:$E$1000=$D34)*(Стоимость!$C$4:$C$1000=J$4)*(Стоимость!$A$4:$A$1000=$A34),0),0),MATCH($B34,Стоимость!$G$3:$I$3,0)),"")</f>
        <v/>
      </c>
    </row>
    <row r="35" spans="1:10" ht="12.75" x14ac:dyDescent="0.2">
      <c r="A35" s="10" t="s">
        <v>96</v>
      </c>
      <c r="B35" s="10" t="s">
        <v>218</v>
      </c>
      <c r="C35" s="10" t="s">
        <v>6</v>
      </c>
      <c r="D35" s="11" t="s">
        <v>91</v>
      </c>
      <c r="E35" s="15">
        <f>IFERROR(INDEX(Стоимость!$G$4:$I$1000,MATCH(1,INDEX((Стоимость!$A$4:$A$1000=$A35)*(Стоимость!$F$4:$F$1000=$C35)*(Стоимость!$E$4:$E$1000=$D35)*(Стоимость!$C$4:$C$1000=E$4)*(Стоимость!$A$4:$A$1000=$A35),0),0),MATCH($B35,Стоимость!$G$3:$I$3,0)),"")</f>
        <v>117195.98</v>
      </c>
      <c r="F35" s="15">
        <f>IFERROR(INDEX(Стоимость!$G$4:$I$1000,MATCH(1,INDEX((Стоимость!$A$4:$A$1000=$A35)*(Стоимость!$F$4:$F$1000=$C35)*(Стоимость!$E$4:$E$1000=$D35)*(Стоимость!$C$4:$C$1000=F$4)*(Стоимость!$A$4:$A$1000=$A35),0),0),MATCH($B35,Стоимость!$G$3:$I$3,0)),"")</f>
        <v>117195.98</v>
      </c>
      <c r="G35" s="15">
        <f>IFERROR(INDEX(Стоимость!$G$4:$I$1000,MATCH(1,INDEX((Стоимость!$A$4:$A$1000=$A35)*(Стоимость!$F$4:$F$1000=$C35)*(Стоимость!$E$4:$E$1000=$D35)*(Стоимость!$C$4:$C$1000=G$4)*(Стоимость!$A$4:$A$1000=$A35),0),0),MATCH($B35,Стоимость!$G$3:$I$3,0)),"")</f>
        <v>101800</v>
      </c>
      <c r="H35" s="15">
        <f>IFERROR(INDEX(Стоимость!$G$4:$I$1000,MATCH(1,INDEX((Стоимость!$A$4:$A$1000=$A35)*(Стоимость!$F$4:$F$1000=$C35)*(Стоимость!$E$4:$E$1000=$D35)*(Стоимость!$C$4:$C$1000=H$4)*(Стоимость!$A$4:$A$1000=$A35),0),0),MATCH($B35,Стоимость!$G$3:$I$3,0)),"")</f>
        <v>0</v>
      </c>
      <c r="I35" s="15" t="str">
        <f>IFERROR(INDEX(Стоимость!$G$4:$I$1000,MATCH(1,INDEX((Стоимость!$A$4:$A$1000=$A35)*(Стоимость!$F$4:$F$1000=$C35)*(Стоимость!$E$4:$E$1000=$D35)*(Стоимость!$C$4:$C$1000=I$4)*(Стоимость!$A$4:$A$1000=$A35),0),0),MATCH($B35,Стоимость!$G$3:$I$3,0)),"")</f>
        <v/>
      </c>
      <c r="J35" s="15" t="str">
        <f>IFERROR(INDEX(Стоимость!$G$4:$I$1000,MATCH(1,INDEX((Стоимость!$A$4:$A$1000=$A35)*(Стоимость!$F$4:$F$1000=$C35)*(Стоимость!$E$4:$E$1000=$D35)*(Стоимость!$C$4:$C$1000=J$4)*(Стоимость!$A$4:$A$1000=$A35),0),0),MATCH($B35,Стоимость!$G$3:$I$3,0)),"")</f>
        <v/>
      </c>
    </row>
    <row r="36" spans="1:10" ht="12.75" x14ac:dyDescent="0.2">
      <c r="A36" s="10" t="s">
        <v>96</v>
      </c>
      <c r="B36" s="10" t="s">
        <v>218</v>
      </c>
      <c r="C36" s="10" t="s">
        <v>6</v>
      </c>
      <c r="D36" s="11" t="s">
        <v>45</v>
      </c>
      <c r="E36" s="15">
        <f>IFERROR(INDEX(Стоимость!$G$4:$I$1000,MATCH(1,INDEX((Стоимость!$A$4:$A$1000=$A36)*(Стоимость!$F$4:$F$1000=$C36)*(Стоимость!$E$4:$E$1000=$D36)*(Стоимость!$C$4:$C$1000=E$4)*(Стоимость!$A$4:$A$1000=$A36),0),0),MATCH($B36,Стоимость!$G$3:$I$3,0)),"")</f>
        <v>117195.98</v>
      </c>
      <c r="F36" s="15">
        <f>IFERROR(INDEX(Стоимость!$G$4:$I$1000,MATCH(1,INDEX((Стоимость!$A$4:$A$1000=$A36)*(Стоимость!$F$4:$F$1000=$C36)*(Стоимость!$E$4:$E$1000=$D36)*(Стоимость!$C$4:$C$1000=F$4)*(Стоимость!$A$4:$A$1000=$A36),0),0),MATCH($B36,Стоимость!$G$3:$I$3,0)),"")</f>
        <v>117195.98</v>
      </c>
      <c r="G36" s="15">
        <f>IFERROR(INDEX(Стоимость!$G$4:$I$1000,MATCH(1,INDEX((Стоимость!$A$4:$A$1000=$A36)*(Стоимость!$F$4:$F$1000=$C36)*(Стоимость!$E$4:$E$1000=$D36)*(Стоимость!$C$4:$C$1000=G$4)*(Стоимость!$A$4:$A$1000=$A36),0),0),MATCH($B36,Стоимость!$G$3:$I$3,0)),"")</f>
        <v>99800</v>
      </c>
      <c r="H36" s="15">
        <f>IFERROR(INDEX(Стоимость!$G$4:$I$1000,MATCH(1,INDEX((Стоимость!$A$4:$A$1000=$A36)*(Стоимость!$F$4:$F$1000=$C36)*(Стоимость!$E$4:$E$1000=$D36)*(Стоимость!$C$4:$C$1000=H$4)*(Стоимость!$A$4:$A$1000=$A36),0),0),MATCH($B36,Стоимость!$G$3:$I$3,0)),"")</f>
        <v>0</v>
      </c>
      <c r="I36" s="15" t="str">
        <f>IFERROR(INDEX(Стоимость!$G$4:$I$1000,MATCH(1,INDEX((Стоимость!$A$4:$A$1000=$A36)*(Стоимость!$F$4:$F$1000=$C36)*(Стоимость!$E$4:$E$1000=$D36)*(Стоимость!$C$4:$C$1000=I$4)*(Стоимость!$A$4:$A$1000=$A36),0),0),MATCH($B36,Стоимость!$G$3:$I$3,0)),"")</f>
        <v/>
      </c>
      <c r="J36" s="15" t="str">
        <f>IFERROR(INDEX(Стоимость!$G$4:$I$1000,MATCH(1,INDEX((Стоимость!$A$4:$A$1000=$A36)*(Стоимость!$F$4:$F$1000=$C36)*(Стоимость!$E$4:$E$1000=$D36)*(Стоимость!$C$4:$C$1000=J$4)*(Стоимость!$A$4:$A$1000=$A36),0),0),MATCH($B36,Стоимость!$G$3:$I$3,0)),"")</f>
        <v/>
      </c>
    </row>
    <row r="37" spans="1:10" ht="12.75" x14ac:dyDescent="0.2">
      <c r="A37" s="10" t="s">
        <v>96</v>
      </c>
      <c r="B37" s="10" t="s">
        <v>218</v>
      </c>
      <c r="C37" s="10" t="s">
        <v>6</v>
      </c>
      <c r="D37" s="11" t="s">
        <v>84</v>
      </c>
      <c r="E37" s="15">
        <f>IFERROR(INDEX(Стоимость!$G$4:$I$1000,MATCH(1,INDEX((Стоимость!$A$4:$A$1000=$A37)*(Стоимость!$F$4:$F$1000=$C37)*(Стоимость!$E$4:$E$1000=$D37)*(Стоимость!$C$4:$C$1000=E$4)*(Стоимость!$A$4:$A$1000=$A37),0),0),MATCH($B37,Стоимость!$G$3:$I$3,0)),"")</f>
        <v>117195.98</v>
      </c>
      <c r="F37" s="15">
        <f>IFERROR(INDEX(Стоимость!$G$4:$I$1000,MATCH(1,INDEX((Стоимость!$A$4:$A$1000=$A37)*(Стоимость!$F$4:$F$1000=$C37)*(Стоимость!$E$4:$E$1000=$D37)*(Стоимость!$C$4:$C$1000=F$4)*(Стоимость!$A$4:$A$1000=$A37),0),0),MATCH($B37,Стоимость!$G$3:$I$3,0)),"")</f>
        <v>117195.98</v>
      </c>
      <c r="G37" s="15">
        <f>IFERROR(INDEX(Стоимость!$G$4:$I$1000,MATCH(1,INDEX((Стоимость!$A$4:$A$1000=$A37)*(Стоимость!$F$4:$F$1000=$C37)*(Стоимость!$E$4:$E$1000=$D37)*(Стоимость!$C$4:$C$1000=G$4)*(Стоимость!$A$4:$A$1000=$A37),0),0),MATCH($B37,Стоимость!$G$3:$I$3,0)),"")</f>
        <v>110000</v>
      </c>
      <c r="H37" s="15">
        <f>IFERROR(INDEX(Стоимость!$G$4:$I$1000,MATCH(1,INDEX((Стоимость!$A$4:$A$1000=$A37)*(Стоимость!$F$4:$F$1000=$C37)*(Стоимость!$E$4:$E$1000=$D37)*(Стоимость!$C$4:$C$1000=H$4)*(Стоимость!$A$4:$A$1000=$A37),0),0),MATCH($B37,Стоимость!$G$3:$I$3,0)),"")</f>
        <v>0</v>
      </c>
      <c r="I37" s="15" t="str">
        <f>IFERROR(INDEX(Стоимость!$G$4:$I$1000,MATCH(1,INDEX((Стоимость!$A$4:$A$1000=$A37)*(Стоимость!$F$4:$F$1000=$C37)*(Стоимость!$E$4:$E$1000=$D37)*(Стоимость!$C$4:$C$1000=I$4)*(Стоимость!$A$4:$A$1000=$A37),0),0),MATCH($B37,Стоимость!$G$3:$I$3,0)),"")</f>
        <v/>
      </c>
      <c r="J37" s="15" t="str">
        <f>IFERROR(INDEX(Стоимость!$G$4:$I$1000,MATCH(1,INDEX((Стоимость!$A$4:$A$1000=$A37)*(Стоимость!$F$4:$F$1000=$C37)*(Стоимость!$E$4:$E$1000=$D37)*(Стоимость!$C$4:$C$1000=J$4)*(Стоимость!$A$4:$A$1000=$A37),0),0),MATCH($B37,Стоимость!$G$3:$I$3,0)),"")</f>
        <v/>
      </c>
    </row>
    <row r="38" spans="1:10" ht="12.75" x14ac:dyDescent="0.2">
      <c r="A38" s="10" t="s">
        <v>96</v>
      </c>
      <c r="B38" s="10" t="s">
        <v>218</v>
      </c>
      <c r="C38" s="10" t="s">
        <v>6</v>
      </c>
      <c r="D38" s="11" t="s">
        <v>17</v>
      </c>
      <c r="E38" s="15" t="str">
        <f>IFERROR(INDEX(Стоимость!$G$4:$I$1000,MATCH(1,INDEX((Стоимость!$A$4:$A$1000=$A38)*(Стоимость!$F$4:$F$1000=$C38)*(Стоимость!$E$4:$E$1000=$D38)*(Стоимость!$C$4:$C$1000=E$4)*(Стоимость!$A$4:$A$1000=$A38),0),0),MATCH($B38,Стоимость!$G$3:$I$3,0)),"")</f>
        <v/>
      </c>
      <c r="F38" s="15" t="str">
        <f>IFERROR(INDEX(Стоимость!$G$4:$I$1000,MATCH(1,INDEX((Стоимость!$A$4:$A$1000=$A38)*(Стоимость!$F$4:$F$1000=$C38)*(Стоимость!$E$4:$E$1000=$D38)*(Стоимость!$C$4:$C$1000=F$4)*(Стоимость!$A$4:$A$1000=$A38),0),0),MATCH($B38,Стоимость!$G$3:$I$3,0)),"")</f>
        <v/>
      </c>
      <c r="G38" s="15">
        <f>IFERROR(INDEX(Стоимость!$G$4:$I$1000,MATCH(1,INDEX((Стоимость!$A$4:$A$1000=$A38)*(Стоимость!$F$4:$F$1000=$C38)*(Стоимость!$E$4:$E$1000=$D38)*(Стоимость!$C$4:$C$1000=G$4)*(Стоимость!$A$4:$A$1000=$A38),0),0),MATCH($B38,Стоимость!$G$3:$I$3,0)),"")</f>
        <v>73900</v>
      </c>
      <c r="H38" s="15">
        <f>IFERROR(INDEX(Стоимость!$G$4:$I$1000,MATCH(1,INDEX((Стоимость!$A$4:$A$1000=$A38)*(Стоимость!$F$4:$F$1000=$C38)*(Стоимость!$E$4:$E$1000=$D38)*(Стоимость!$C$4:$C$1000=H$4)*(Стоимость!$A$4:$A$1000=$A38),0),0),MATCH($B38,Стоимость!$G$3:$I$3,0)),"")</f>
        <v>0</v>
      </c>
      <c r="I38" s="15" t="str">
        <f>IFERROR(INDEX(Стоимость!$G$4:$I$1000,MATCH(1,INDEX((Стоимость!$A$4:$A$1000=$A38)*(Стоимость!$F$4:$F$1000=$C38)*(Стоимость!$E$4:$E$1000=$D38)*(Стоимость!$C$4:$C$1000=I$4)*(Стоимость!$A$4:$A$1000=$A38),0),0),MATCH($B38,Стоимость!$G$3:$I$3,0)),"")</f>
        <v/>
      </c>
      <c r="J38" s="15" t="str">
        <f>IFERROR(INDEX(Стоимость!$G$4:$I$1000,MATCH(1,INDEX((Стоимость!$A$4:$A$1000=$A38)*(Стоимость!$F$4:$F$1000=$C38)*(Стоимость!$E$4:$E$1000=$D38)*(Стоимость!$C$4:$C$1000=J$4)*(Стоимость!$A$4:$A$1000=$A38),0),0),MATCH($B38,Стоимость!$G$3:$I$3,0)),"")</f>
        <v/>
      </c>
    </row>
    <row r="39" spans="1:10" ht="12.75" x14ac:dyDescent="0.2">
      <c r="A39" s="10" t="s">
        <v>96</v>
      </c>
      <c r="B39" s="10" t="s">
        <v>218</v>
      </c>
      <c r="C39" s="10" t="s">
        <v>6</v>
      </c>
      <c r="D39" s="11" t="s">
        <v>17</v>
      </c>
      <c r="E39" s="15" t="str">
        <f>IFERROR(INDEX(Стоимость!$G$4:$I$1000,MATCH(1,INDEX((Стоимость!$A$4:$A$1000=$A39)*(Стоимость!$F$4:$F$1000=$C39)*(Стоимость!$E$4:$E$1000=$D39)*(Стоимость!$C$4:$C$1000=E$4)*(Стоимость!$A$4:$A$1000=$A39),0),0),MATCH($B39,Стоимость!$G$3:$I$3,0)),"")</f>
        <v/>
      </c>
      <c r="F39" s="15" t="str">
        <f>IFERROR(INDEX(Стоимость!$G$4:$I$1000,MATCH(1,INDEX((Стоимость!$A$4:$A$1000=$A39)*(Стоимость!$F$4:$F$1000=$C39)*(Стоимость!$E$4:$E$1000=$D39)*(Стоимость!$C$4:$C$1000=F$4)*(Стоимость!$A$4:$A$1000=$A39),0),0),MATCH($B39,Стоимость!$G$3:$I$3,0)),"")</f>
        <v/>
      </c>
      <c r="G39" s="15">
        <f>IFERROR(INDEX(Стоимость!$G$4:$I$1000,MATCH(1,INDEX((Стоимость!$A$4:$A$1000=$A39)*(Стоимость!$F$4:$F$1000=$C39)*(Стоимость!$E$4:$E$1000=$D39)*(Стоимость!$C$4:$C$1000=G$4)*(Стоимость!$A$4:$A$1000=$A39),0),0),MATCH($B39,Стоимость!$G$3:$I$3,0)),"")</f>
        <v>73900</v>
      </c>
      <c r="H39" s="15">
        <f>IFERROR(INDEX(Стоимость!$G$4:$I$1000,MATCH(1,INDEX((Стоимость!$A$4:$A$1000=$A39)*(Стоимость!$F$4:$F$1000=$C39)*(Стоимость!$E$4:$E$1000=$D39)*(Стоимость!$C$4:$C$1000=H$4)*(Стоимость!$A$4:$A$1000=$A39),0),0),MATCH($B39,Стоимость!$G$3:$I$3,0)),"")</f>
        <v>0</v>
      </c>
      <c r="I39" s="15" t="str">
        <f>IFERROR(INDEX(Стоимость!$G$4:$I$1000,MATCH(1,INDEX((Стоимость!$A$4:$A$1000=$A39)*(Стоимость!$F$4:$F$1000=$C39)*(Стоимость!$E$4:$E$1000=$D39)*(Стоимость!$C$4:$C$1000=I$4)*(Стоимость!$A$4:$A$1000=$A39),0),0),MATCH($B39,Стоимость!$G$3:$I$3,0)),"")</f>
        <v/>
      </c>
      <c r="J39" s="15" t="str">
        <f>IFERROR(INDEX(Стоимость!$G$4:$I$1000,MATCH(1,INDEX((Стоимость!$A$4:$A$1000=$A39)*(Стоимость!$F$4:$F$1000=$C39)*(Стоимость!$E$4:$E$1000=$D39)*(Стоимость!$C$4:$C$1000=J$4)*(Стоимость!$A$4:$A$1000=$A39),0),0),MATCH($B39,Стоимость!$G$3:$I$3,0)),"")</f>
        <v/>
      </c>
    </row>
    <row r="40" spans="1:10" ht="25.5" x14ac:dyDescent="0.2">
      <c r="A40" s="10" t="s">
        <v>96</v>
      </c>
      <c r="B40" s="10" t="s">
        <v>218</v>
      </c>
      <c r="C40" s="10" t="s">
        <v>6</v>
      </c>
      <c r="D40" s="11" t="s">
        <v>21</v>
      </c>
      <c r="E40" s="15" t="str">
        <f>IFERROR(INDEX(Стоимость!$G$4:$I$1000,MATCH(1,INDEX((Стоимость!$A$4:$A$1000=$A40)*(Стоимость!$F$4:$F$1000=$C40)*(Стоимость!$E$4:$E$1000=$D40)*(Стоимость!$C$4:$C$1000=E$4)*(Стоимость!$A$4:$A$1000=$A40),0),0),MATCH($B40,Стоимость!$G$3:$I$3,0)),"")</f>
        <v/>
      </c>
      <c r="F40" s="15" t="str">
        <f>IFERROR(INDEX(Стоимость!$G$4:$I$1000,MATCH(1,INDEX((Стоимость!$A$4:$A$1000=$A40)*(Стоимость!$F$4:$F$1000=$C40)*(Стоимость!$E$4:$E$1000=$D40)*(Стоимость!$C$4:$C$1000=F$4)*(Стоимость!$A$4:$A$1000=$A40),0),0),MATCH($B40,Стоимость!$G$3:$I$3,0)),"")</f>
        <v/>
      </c>
      <c r="G40" s="15">
        <f>IFERROR(INDEX(Стоимость!$G$4:$I$1000,MATCH(1,INDEX((Стоимость!$A$4:$A$1000=$A40)*(Стоимость!$F$4:$F$1000=$C40)*(Стоимость!$E$4:$E$1000=$D40)*(Стоимость!$C$4:$C$1000=G$4)*(Стоимость!$A$4:$A$1000=$A40),0),0),MATCH($B40,Стоимость!$G$3:$I$3,0)),"")</f>
        <v>110000</v>
      </c>
      <c r="H40" s="15">
        <f>IFERROR(INDEX(Стоимость!$G$4:$I$1000,MATCH(1,INDEX((Стоимость!$A$4:$A$1000=$A40)*(Стоимость!$F$4:$F$1000=$C40)*(Стоимость!$E$4:$E$1000=$D40)*(Стоимость!$C$4:$C$1000=H$4)*(Стоимость!$A$4:$A$1000=$A40),0),0),MATCH($B40,Стоимость!$G$3:$I$3,0)),"")</f>
        <v>0</v>
      </c>
      <c r="I40" s="15" t="str">
        <f>IFERROR(INDEX(Стоимость!$G$4:$I$1000,MATCH(1,INDEX((Стоимость!$A$4:$A$1000=$A40)*(Стоимость!$F$4:$F$1000=$C40)*(Стоимость!$E$4:$E$1000=$D40)*(Стоимость!$C$4:$C$1000=I$4)*(Стоимость!$A$4:$A$1000=$A40),0),0),MATCH($B40,Стоимость!$G$3:$I$3,0)),"")</f>
        <v/>
      </c>
      <c r="J40" s="15" t="str">
        <f>IFERROR(INDEX(Стоимость!$G$4:$I$1000,MATCH(1,INDEX((Стоимость!$A$4:$A$1000=$A40)*(Стоимость!$F$4:$F$1000=$C40)*(Стоимость!$E$4:$E$1000=$D40)*(Стоимость!$C$4:$C$1000=J$4)*(Стоимость!$A$4:$A$1000=$A40),0),0),MATCH($B40,Стоимость!$G$3:$I$3,0)),"")</f>
        <v/>
      </c>
    </row>
    <row r="41" spans="1:10" ht="12.75" x14ac:dyDescent="0.2">
      <c r="A41" s="10" t="s">
        <v>96</v>
      </c>
      <c r="B41" s="10" t="s">
        <v>218</v>
      </c>
      <c r="C41" s="10" t="s">
        <v>6</v>
      </c>
      <c r="D41" s="11" t="s">
        <v>29</v>
      </c>
      <c r="E41" s="15">
        <f>IFERROR(INDEX(Стоимость!$G$4:$I$1000,MATCH(1,INDEX((Стоимость!$A$4:$A$1000=$A41)*(Стоимость!$F$4:$F$1000=$C41)*(Стоимость!$E$4:$E$1000=$D41)*(Стоимость!$C$4:$C$1000=E$4)*(Стоимость!$A$4:$A$1000=$A41),0),0),MATCH($B41,Стоимость!$G$3:$I$3,0)),"")</f>
        <v>165825.97999999998</v>
      </c>
      <c r="F41" s="15">
        <f>IFERROR(INDEX(Стоимость!$G$4:$I$1000,MATCH(1,INDEX((Стоимость!$A$4:$A$1000=$A41)*(Стоимость!$F$4:$F$1000=$C41)*(Стоимость!$E$4:$E$1000=$D41)*(Стоимость!$C$4:$C$1000=F$4)*(Стоимость!$A$4:$A$1000=$A41),0),0),MATCH($B41,Стоимость!$G$3:$I$3,0)),"")</f>
        <v>165825.97999999998</v>
      </c>
      <c r="G41" s="15">
        <f>IFERROR(INDEX(Стоимость!$G$4:$I$1000,MATCH(1,INDEX((Стоимость!$A$4:$A$1000=$A41)*(Стоимость!$F$4:$F$1000=$C41)*(Стоимость!$E$4:$E$1000=$D41)*(Стоимость!$C$4:$C$1000=G$4)*(Стоимость!$A$4:$A$1000=$A41),0),0),MATCH($B41,Стоимость!$G$3:$I$3,0)),"")</f>
        <v>112000</v>
      </c>
      <c r="H41" s="15" t="str">
        <f>IFERROR(INDEX(Стоимость!$G$4:$I$1000,MATCH(1,INDEX((Стоимость!$A$4:$A$1000=$A41)*(Стоимость!$F$4:$F$1000=$C41)*(Стоимость!$E$4:$E$1000=$D41)*(Стоимость!$C$4:$C$1000=H$4)*(Стоимость!$A$4:$A$1000=$A41),0),0),MATCH($B41,Стоимость!$G$3:$I$3,0)),"")</f>
        <v/>
      </c>
      <c r="I41" s="15" t="str">
        <f>IFERROR(INDEX(Стоимость!$G$4:$I$1000,MATCH(1,INDEX((Стоимость!$A$4:$A$1000=$A41)*(Стоимость!$F$4:$F$1000=$C41)*(Стоимость!$E$4:$E$1000=$D41)*(Стоимость!$C$4:$C$1000=I$4)*(Стоимость!$A$4:$A$1000=$A41),0),0),MATCH($B41,Стоимость!$G$3:$I$3,0)),"")</f>
        <v/>
      </c>
      <c r="J41" s="15" t="str">
        <f>IFERROR(INDEX(Стоимость!$G$4:$I$1000,MATCH(1,INDEX((Стоимость!$A$4:$A$1000=$A41)*(Стоимость!$F$4:$F$1000=$C41)*(Стоимость!$E$4:$E$1000=$D41)*(Стоимость!$C$4:$C$1000=J$4)*(Стоимость!$A$4:$A$1000=$A41),0),0),MATCH($B41,Стоимость!$G$3:$I$3,0)),"")</f>
        <v/>
      </c>
    </row>
    <row r="42" spans="1:10" ht="12.75" x14ac:dyDescent="0.2">
      <c r="A42" s="10" t="s">
        <v>96</v>
      </c>
      <c r="B42" s="10" t="s">
        <v>218</v>
      </c>
      <c r="C42" s="10" t="s">
        <v>6</v>
      </c>
      <c r="D42" s="11" t="s">
        <v>35</v>
      </c>
      <c r="E42" s="15">
        <f>IFERROR(INDEX(Стоимость!$G$4:$I$1000,MATCH(1,INDEX((Стоимость!$A$4:$A$1000=$A42)*(Стоимость!$F$4:$F$1000=$C42)*(Стоимость!$E$4:$E$1000=$D42)*(Стоимость!$C$4:$C$1000=E$4)*(Стоимость!$A$4:$A$1000=$A42),0),0),MATCH($B42,Стоимость!$G$3:$I$3,0)),"")</f>
        <v>165825.97999999998</v>
      </c>
      <c r="F42" s="15">
        <f>IFERROR(INDEX(Стоимость!$G$4:$I$1000,MATCH(1,INDEX((Стоимость!$A$4:$A$1000=$A42)*(Стоимость!$F$4:$F$1000=$C42)*(Стоимость!$E$4:$E$1000=$D42)*(Стоимость!$C$4:$C$1000=F$4)*(Стоимость!$A$4:$A$1000=$A42),0),0),MATCH($B42,Стоимость!$G$3:$I$3,0)),"")</f>
        <v>165825.97999999998</v>
      </c>
      <c r="G42" s="15">
        <f>IFERROR(INDEX(Стоимость!$G$4:$I$1000,MATCH(1,INDEX((Стоимость!$A$4:$A$1000=$A42)*(Стоимость!$F$4:$F$1000=$C42)*(Стоимость!$E$4:$E$1000=$D42)*(Стоимость!$C$4:$C$1000=G$4)*(Стоимость!$A$4:$A$1000=$A42),0),0),MATCH($B42,Стоимость!$G$3:$I$3,0)),"")</f>
        <v>112000</v>
      </c>
      <c r="H42" s="15" t="str">
        <f>IFERROR(INDEX(Стоимость!$G$4:$I$1000,MATCH(1,INDEX((Стоимость!$A$4:$A$1000=$A42)*(Стоимость!$F$4:$F$1000=$C42)*(Стоимость!$E$4:$E$1000=$D42)*(Стоимость!$C$4:$C$1000=H$4)*(Стоимость!$A$4:$A$1000=$A42),0),0),MATCH($B42,Стоимость!$G$3:$I$3,0)),"")</f>
        <v/>
      </c>
      <c r="I42" s="15" t="str">
        <f>IFERROR(INDEX(Стоимость!$G$4:$I$1000,MATCH(1,INDEX((Стоимость!$A$4:$A$1000=$A42)*(Стоимость!$F$4:$F$1000=$C42)*(Стоимость!$E$4:$E$1000=$D42)*(Стоимость!$C$4:$C$1000=I$4)*(Стоимость!$A$4:$A$1000=$A42),0),0),MATCH($B42,Стоимость!$G$3:$I$3,0)),"")</f>
        <v/>
      </c>
      <c r="J42" s="15" t="str">
        <f>IFERROR(INDEX(Стоимость!$G$4:$I$1000,MATCH(1,INDEX((Стоимость!$A$4:$A$1000=$A42)*(Стоимость!$F$4:$F$1000=$C42)*(Стоимость!$E$4:$E$1000=$D42)*(Стоимость!$C$4:$C$1000=J$4)*(Стоимость!$A$4:$A$1000=$A42),0),0),MATCH($B42,Стоимость!$G$3:$I$3,0)),"")</f>
        <v/>
      </c>
    </row>
    <row r="43" spans="1:10" ht="12.75" x14ac:dyDescent="0.2">
      <c r="A43" s="10" t="s">
        <v>96</v>
      </c>
      <c r="B43" s="10" t="s">
        <v>218</v>
      </c>
      <c r="C43" s="10" t="s">
        <v>6</v>
      </c>
      <c r="D43" s="11" t="s">
        <v>61</v>
      </c>
      <c r="E43" s="15">
        <f>IFERROR(INDEX(Стоимость!$G$4:$I$1000,MATCH(1,INDEX((Стоимость!$A$4:$A$1000=$A43)*(Стоимость!$F$4:$F$1000=$C43)*(Стоимость!$E$4:$E$1000=$D43)*(Стоимость!$C$4:$C$1000=E$4)*(Стоимость!$A$4:$A$1000=$A43),0),0),MATCH($B43,Стоимость!$G$3:$I$3,0)),"")</f>
        <v>165825.97999999998</v>
      </c>
      <c r="F43" s="15">
        <f>IFERROR(INDEX(Стоимость!$G$4:$I$1000,MATCH(1,INDEX((Стоимость!$A$4:$A$1000=$A43)*(Стоимость!$F$4:$F$1000=$C43)*(Стоимость!$E$4:$E$1000=$D43)*(Стоимость!$C$4:$C$1000=F$4)*(Стоимость!$A$4:$A$1000=$A43),0),0),MATCH($B43,Стоимость!$G$3:$I$3,0)),"")</f>
        <v>165825.97999999998</v>
      </c>
      <c r="G43" s="15">
        <f>IFERROR(INDEX(Стоимость!$G$4:$I$1000,MATCH(1,INDEX((Стоимость!$A$4:$A$1000=$A43)*(Стоимость!$F$4:$F$1000=$C43)*(Стоимость!$E$4:$E$1000=$D43)*(Стоимость!$C$4:$C$1000=G$4)*(Стоимость!$A$4:$A$1000=$A43),0),0),MATCH($B43,Стоимость!$G$3:$I$3,0)),"")</f>
        <v>112000</v>
      </c>
      <c r="H43" s="15" t="str">
        <f>IFERROR(INDEX(Стоимость!$G$4:$I$1000,MATCH(1,INDEX((Стоимость!$A$4:$A$1000=$A43)*(Стоимость!$F$4:$F$1000=$C43)*(Стоимость!$E$4:$E$1000=$D43)*(Стоимость!$C$4:$C$1000=H$4)*(Стоимость!$A$4:$A$1000=$A43),0),0),MATCH($B43,Стоимость!$G$3:$I$3,0)),"")</f>
        <v/>
      </c>
      <c r="I43" s="15" t="str">
        <f>IFERROR(INDEX(Стоимость!$G$4:$I$1000,MATCH(1,INDEX((Стоимость!$A$4:$A$1000=$A43)*(Стоимость!$F$4:$F$1000=$C43)*(Стоимость!$E$4:$E$1000=$D43)*(Стоимость!$C$4:$C$1000=I$4)*(Стоимость!$A$4:$A$1000=$A43),0),0),MATCH($B43,Стоимость!$G$3:$I$3,0)),"")</f>
        <v/>
      </c>
      <c r="J43" s="15" t="str">
        <f>IFERROR(INDEX(Стоимость!$G$4:$I$1000,MATCH(1,INDEX((Стоимость!$A$4:$A$1000=$A43)*(Стоимость!$F$4:$F$1000=$C43)*(Стоимость!$E$4:$E$1000=$D43)*(Стоимость!$C$4:$C$1000=J$4)*(Стоимость!$A$4:$A$1000=$A43),0),0),MATCH($B43,Стоимость!$G$3:$I$3,0)),"")</f>
        <v/>
      </c>
    </row>
    <row r="44" spans="1:10" ht="12.75" x14ac:dyDescent="0.2">
      <c r="A44" s="10" t="s">
        <v>96</v>
      </c>
      <c r="B44" s="10" t="s">
        <v>218</v>
      </c>
      <c r="C44" s="10" t="s">
        <v>6</v>
      </c>
      <c r="D44" s="11" t="s">
        <v>33</v>
      </c>
      <c r="E44" s="15">
        <f>IFERROR(INDEX(Стоимость!$G$4:$I$1000,MATCH(1,INDEX((Стоимость!$A$4:$A$1000=$A44)*(Стоимость!$F$4:$F$1000=$C44)*(Стоимость!$E$4:$E$1000=$D44)*(Стоимость!$C$4:$C$1000=E$4)*(Стоимость!$A$4:$A$1000=$A44),0),0),MATCH($B44,Стоимость!$G$3:$I$3,0)),"")</f>
        <v>165825.97999999998</v>
      </c>
      <c r="F44" s="15">
        <f>IFERROR(INDEX(Стоимость!$G$4:$I$1000,MATCH(1,INDEX((Стоимость!$A$4:$A$1000=$A44)*(Стоимость!$F$4:$F$1000=$C44)*(Стоимость!$E$4:$E$1000=$D44)*(Стоимость!$C$4:$C$1000=F$4)*(Стоимость!$A$4:$A$1000=$A44),0),0),MATCH($B44,Стоимость!$G$3:$I$3,0)),"")</f>
        <v>165825.97999999998</v>
      </c>
      <c r="G44" s="15">
        <f>IFERROR(INDEX(Стоимость!$G$4:$I$1000,MATCH(1,INDEX((Стоимость!$A$4:$A$1000=$A44)*(Стоимость!$F$4:$F$1000=$C44)*(Стоимость!$E$4:$E$1000=$D44)*(Стоимость!$C$4:$C$1000=G$4)*(Стоимость!$A$4:$A$1000=$A44),0),0),MATCH($B44,Стоимость!$G$3:$I$3,0)),"")</f>
        <v>112000</v>
      </c>
      <c r="H44" s="15">
        <f>IFERROR(INDEX(Стоимость!$G$4:$I$1000,MATCH(1,INDEX((Стоимость!$A$4:$A$1000=$A44)*(Стоимость!$F$4:$F$1000=$C44)*(Стоимость!$E$4:$E$1000=$D44)*(Стоимость!$C$4:$C$1000=H$4)*(Стоимость!$A$4:$A$1000=$A44),0),0),MATCH($B44,Стоимость!$G$3:$I$3,0)),"")</f>
        <v>0</v>
      </c>
      <c r="I44" s="15" t="str">
        <f>IFERROR(INDEX(Стоимость!$G$4:$I$1000,MATCH(1,INDEX((Стоимость!$A$4:$A$1000=$A44)*(Стоимость!$F$4:$F$1000=$C44)*(Стоимость!$E$4:$E$1000=$D44)*(Стоимость!$C$4:$C$1000=I$4)*(Стоимость!$A$4:$A$1000=$A44),0),0),MATCH($B44,Стоимость!$G$3:$I$3,0)),"")</f>
        <v/>
      </c>
      <c r="J44" s="15" t="str">
        <f>IFERROR(INDEX(Стоимость!$G$4:$I$1000,MATCH(1,INDEX((Стоимость!$A$4:$A$1000=$A44)*(Стоимость!$F$4:$F$1000=$C44)*(Стоимость!$E$4:$E$1000=$D44)*(Стоимость!$C$4:$C$1000=J$4)*(Стоимость!$A$4:$A$1000=$A44),0),0),MATCH($B44,Стоимость!$G$3:$I$3,0)),"")</f>
        <v/>
      </c>
    </row>
    <row r="45" spans="1:10" ht="12.75" x14ac:dyDescent="0.2">
      <c r="A45" s="10" t="s">
        <v>96</v>
      </c>
      <c r="B45" s="10" t="s">
        <v>218</v>
      </c>
      <c r="C45" s="10" t="s">
        <v>6</v>
      </c>
      <c r="D45" s="11" t="s">
        <v>33</v>
      </c>
      <c r="E45" s="15">
        <f>IFERROR(INDEX(Стоимость!$G$4:$I$1000,MATCH(1,INDEX((Стоимость!$A$4:$A$1000=$A45)*(Стоимость!$F$4:$F$1000=$C45)*(Стоимость!$E$4:$E$1000=$D45)*(Стоимость!$C$4:$C$1000=E$4)*(Стоимость!$A$4:$A$1000=$A45),0),0),MATCH($B45,Стоимость!$G$3:$I$3,0)),"")</f>
        <v>165825.97999999998</v>
      </c>
      <c r="F45" s="15">
        <f>IFERROR(INDEX(Стоимость!$G$4:$I$1000,MATCH(1,INDEX((Стоимость!$A$4:$A$1000=$A45)*(Стоимость!$F$4:$F$1000=$C45)*(Стоимость!$E$4:$E$1000=$D45)*(Стоимость!$C$4:$C$1000=F$4)*(Стоимость!$A$4:$A$1000=$A45),0),0),MATCH($B45,Стоимость!$G$3:$I$3,0)),"")</f>
        <v>165825.97999999998</v>
      </c>
      <c r="G45" s="15">
        <f>IFERROR(INDEX(Стоимость!$G$4:$I$1000,MATCH(1,INDEX((Стоимость!$A$4:$A$1000=$A45)*(Стоимость!$F$4:$F$1000=$C45)*(Стоимость!$E$4:$E$1000=$D45)*(Стоимость!$C$4:$C$1000=G$4)*(Стоимость!$A$4:$A$1000=$A45),0),0),MATCH($B45,Стоимость!$G$3:$I$3,0)),"")</f>
        <v>112000</v>
      </c>
      <c r="H45" s="15">
        <f>IFERROR(INDEX(Стоимость!$G$4:$I$1000,MATCH(1,INDEX((Стоимость!$A$4:$A$1000=$A45)*(Стоимость!$F$4:$F$1000=$C45)*(Стоимость!$E$4:$E$1000=$D45)*(Стоимость!$C$4:$C$1000=H$4)*(Стоимость!$A$4:$A$1000=$A45),0),0),MATCH($B45,Стоимость!$G$3:$I$3,0)),"")</f>
        <v>0</v>
      </c>
      <c r="I45" s="15" t="str">
        <f>IFERROR(INDEX(Стоимость!$G$4:$I$1000,MATCH(1,INDEX((Стоимость!$A$4:$A$1000=$A45)*(Стоимость!$F$4:$F$1000=$C45)*(Стоимость!$E$4:$E$1000=$D45)*(Стоимость!$C$4:$C$1000=I$4)*(Стоимость!$A$4:$A$1000=$A45),0),0),MATCH($B45,Стоимость!$G$3:$I$3,0)),"")</f>
        <v/>
      </c>
      <c r="J45" s="15" t="str">
        <f>IFERROR(INDEX(Стоимость!$G$4:$I$1000,MATCH(1,INDEX((Стоимость!$A$4:$A$1000=$A45)*(Стоимость!$F$4:$F$1000=$C45)*(Стоимость!$E$4:$E$1000=$D45)*(Стоимость!$C$4:$C$1000=J$4)*(Стоимость!$A$4:$A$1000=$A45),0),0),MATCH($B45,Стоимость!$G$3:$I$3,0)),"")</f>
        <v/>
      </c>
    </row>
    <row r="46" spans="1:10" ht="12.75" x14ac:dyDescent="0.2">
      <c r="A46" s="10" t="s">
        <v>96</v>
      </c>
      <c r="B46" s="10" t="s">
        <v>218</v>
      </c>
      <c r="C46" s="10" t="s">
        <v>6</v>
      </c>
      <c r="D46" s="11" t="s">
        <v>82</v>
      </c>
      <c r="E46" s="15">
        <f>IFERROR(INDEX(Стоимость!$G$4:$I$1000,MATCH(1,INDEX((Стоимость!$A$4:$A$1000=$A46)*(Стоимость!$F$4:$F$1000=$C46)*(Стоимость!$E$4:$E$1000=$D46)*(Стоимость!$C$4:$C$1000=E$4)*(Стоимость!$A$4:$A$1000=$A46),0),0),MATCH($B46,Стоимость!$G$3:$I$3,0)),"")</f>
        <v>117195.98</v>
      </c>
      <c r="F46" s="15">
        <f>IFERROR(INDEX(Стоимость!$G$4:$I$1000,MATCH(1,INDEX((Стоимость!$A$4:$A$1000=$A46)*(Стоимость!$F$4:$F$1000=$C46)*(Стоимость!$E$4:$E$1000=$D46)*(Стоимость!$C$4:$C$1000=F$4)*(Стоимость!$A$4:$A$1000=$A46),0),0),MATCH($B46,Стоимость!$G$3:$I$3,0)),"")</f>
        <v>117195.98</v>
      </c>
      <c r="G46" s="15">
        <f>IFERROR(INDEX(Стоимость!$G$4:$I$1000,MATCH(1,INDEX((Стоимость!$A$4:$A$1000=$A46)*(Стоимость!$F$4:$F$1000=$C46)*(Стоимость!$E$4:$E$1000=$D46)*(Стоимость!$C$4:$C$1000=G$4)*(Стоимость!$A$4:$A$1000=$A46),0),0),MATCH($B46,Стоимость!$G$3:$I$3,0)),"")</f>
        <v>82800</v>
      </c>
      <c r="H46" s="15">
        <f>IFERROR(INDEX(Стоимость!$G$4:$I$1000,MATCH(1,INDEX((Стоимость!$A$4:$A$1000=$A46)*(Стоимость!$F$4:$F$1000=$C46)*(Стоимость!$E$4:$E$1000=$D46)*(Стоимость!$C$4:$C$1000=H$4)*(Стоимость!$A$4:$A$1000=$A46),0),0),MATCH($B46,Стоимость!$G$3:$I$3,0)),"")</f>
        <v>0</v>
      </c>
      <c r="I46" s="15" t="str">
        <f>IFERROR(INDEX(Стоимость!$G$4:$I$1000,MATCH(1,INDEX((Стоимость!$A$4:$A$1000=$A46)*(Стоимость!$F$4:$F$1000=$C46)*(Стоимость!$E$4:$E$1000=$D46)*(Стоимость!$C$4:$C$1000=I$4)*(Стоимость!$A$4:$A$1000=$A46),0),0),MATCH($B46,Стоимость!$G$3:$I$3,0)),"")</f>
        <v/>
      </c>
      <c r="J46" s="15" t="str">
        <f>IFERROR(INDEX(Стоимость!$G$4:$I$1000,MATCH(1,INDEX((Стоимость!$A$4:$A$1000=$A46)*(Стоимость!$F$4:$F$1000=$C46)*(Стоимость!$E$4:$E$1000=$D46)*(Стоимость!$C$4:$C$1000=J$4)*(Стоимость!$A$4:$A$1000=$A46),0),0),MATCH($B46,Стоимость!$G$3:$I$3,0)),"")</f>
        <v/>
      </c>
    </row>
    <row r="47" spans="1:10" ht="12.75" x14ac:dyDescent="0.2">
      <c r="A47" s="10" t="s">
        <v>96</v>
      </c>
      <c r="B47" s="10" t="s">
        <v>218</v>
      </c>
      <c r="C47" s="10" t="s">
        <v>6</v>
      </c>
      <c r="D47" s="11" t="s">
        <v>80</v>
      </c>
      <c r="E47" s="15">
        <f>IFERROR(INDEX(Стоимость!$G$4:$I$1000,MATCH(1,INDEX((Стоимость!$A$4:$A$1000=$A47)*(Стоимость!$F$4:$F$1000=$C47)*(Стоимость!$E$4:$E$1000=$D47)*(Стоимость!$C$4:$C$1000=E$4)*(Стоимость!$A$4:$A$1000=$A47),0),0),MATCH($B47,Стоимость!$G$3:$I$3,0)),"")</f>
        <v>117195.98</v>
      </c>
      <c r="F47" s="15">
        <f>IFERROR(INDEX(Стоимость!$G$4:$I$1000,MATCH(1,INDEX((Стоимость!$A$4:$A$1000=$A47)*(Стоимость!$F$4:$F$1000=$C47)*(Стоимость!$E$4:$E$1000=$D47)*(Стоимость!$C$4:$C$1000=F$4)*(Стоимость!$A$4:$A$1000=$A47),0),0),MATCH($B47,Стоимость!$G$3:$I$3,0)),"")</f>
        <v>117195.98</v>
      </c>
      <c r="G47" s="15">
        <f>IFERROR(INDEX(Стоимость!$G$4:$I$1000,MATCH(1,INDEX((Стоимость!$A$4:$A$1000=$A47)*(Стоимость!$F$4:$F$1000=$C47)*(Стоимость!$E$4:$E$1000=$D47)*(Стоимость!$C$4:$C$1000=G$4)*(Стоимость!$A$4:$A$1000=$A47),0),0),MATCH($B47,Стоимость!$G$3:$I$3,0)),"")</f>
        <v>89600</v>
      </c>
      <c r="H47" s="15" t="str">
        <f>IFERROR(INDEX(Стоимость!$G$4:$I$1000,MATCH(1,INDEX((Стоимость!$A$4:$A$1000=$A47)*(Стоимость!$F$4:$F$1000=$C47)*(Стоимость!$E$4:$E$1000=$D47)*(Стоимость!$C$4:$C$1000=H$4)*(Стоимость!$A$4:$A$1000=$A47),0),0),MATCH($B47,Стоимость!$G$3:$I$3,0)),"")</f>
        <v/>
      </c>
      <c r="I47" s="15" t="str">
        <f>IFERROR(INDEX(Стоимость!$G$4:$I$1000,MATCH(1,INDEX((Стоимость!$A$4:$A$1000=$A47)*(Стоимость!$F$4:$F$1000=$C47)*(Стоимость!$E$4:$E$1000=$D47)*(Стоимость!$C$4:$C$1000=I$4)*(Стоимость!$A$4:$A$1000=$A47),0),0),MATCH($B47,Стоимость!$G$3:$I$3,0)),"")</f>
        <v/>
      </c>
      <c r="J47" s="15" t="str">
        <f>IFERROR(INDEX(Стоимость!$G$4:$I$1000,MATCH(1,INDEX((Стоимость!$A$4:$A$1000=$A47)*(Стоимость!$F$4:$F$1000=$C47)*(Стоимость!$E$4:$E$1000=$D47)*(Стоимость!$C$4:$C$1000=J$4)*(Стоимость!$A$4:$A$1000=$A47),0),0),MATCH($B47,Стоимость!$G$3:$I$3,0)),"")</f>
        <v/>
      </c>
    </row>
    <row r="48" spans="1:10" ht="12.75" x14ac:dyDescent="0.2">
      <c r="A48" s="10" t="s">
        <v>96</v>
      </c>
      <c r="B48" s="10" t="s">
        <v>218</v>
      </c>
      <c r="C48" s="10" t="s">
        <v>6</v>
      </c>
      <c r="D48" s="11" t="s">
        <v>19</v>
      </c>
      <c r="E48" s="15">
        <f>IFERROR(INDEX(Стоимость!$G$4:$I$1000,MATCH(1,INDEX((Стоимость!$A$4:$A$1000=$A48)*(Стоимость!$F$4:$F$1000=$C48)*(Стоимость!$E$4:$E$1000=$D48)*(Стоимость!$C$4:$C$1000=E$4)*(Стоимость!$A$4:$A$1000=$A48),0),0),MATCH($B48,Стоимость!$G$3:$I$3,0)),"")</f>
        <v>117195.98</v>
      </c>
      <c r="F48" s="15">
        <f>IFERROR(INDEX(Стоимость!$G$4:$I$1000,MATCH(1,INDEX((Стоимость!$A$4:$A$1000=$A48)*(Стоимость!$F$4:$F$1000=$C48)*(Стоимость!$E$4:$E$1000=$D48)*(Стоимость!$C$4:$C$1000=F$4)*(Стоимость!$A$4:$A$1000=$A48),0),0),MATCH($B48,Стоимость!$G$3:$I$3,0)),"")</f>
        <v>117195.98</v>
      </c>
      <c r="G48" s="15">
        <f>IFERROR(INDEX(Стоимость!$G$4:$I$1000,MATCH(1,INDEX((Стоимость!$A$4:$A$1000=$A48)*(Стоимость!$F$4:$F$1000=$C48)*(Стоимость!$E$4:$E$1000=$D48)*(Стоимость!$C$4:$C$1000=G$4)*(Стоимость!$A$4:$A$1000=$A48),0),0),MATCH($B48,Стоимость!$G$3:$I$3,0)),"")</f>
        <v>69900</v>
      </c>
      <c r="H48" s="15" t="str">
        <f>IFERROR(INDEX(Стоимость!$G$4:$I$1000,MATCH(1,INDEX((Стоимость!$A$4:$A$1000=$A48)*(Стоимость!$F$4:$F$1000=$C48)*(Стоимость!$E$4:$E$1000=$D48)*(Стоимость!$C$4:$C$1000=H$4)*(Стоимость!$A$4:$A$1000=$A48),0),0),MATCH($B48,Стоимость!$G$3:$I$3,0)),"")</f>
        <v/>
      </c>
      <c r="I48" s="15" t="str">
        <f>IFERROR(INDEX(Стоимость!$G$4:$I$1000,MATCH(1,INDEX((Стоимость!$A$4:$A$1000=$A48)*(Стоимость!$F$4:$F$1000=$C48)*(Стоимость!$E$4:$E$1000=$D48)*(Стоимость!$C$4:$C$1000=I$4)*(Стоимость!$A$4:$A$1000=$A48),0),0),MATCH($B48,Стоимость!$G$3:$I$3,0)),"")</f>
        <v/>
      </c>
      <c r="J48" s="15" t="str">
        <f>IFERROR(INDEX(Стоимость!$G$4:$I$1000,MATCH(1,INDEX((Стоимость!$A$4:$A$1000=$A48)*(Стоимость!$F$4:$F$1000=$C48)*(Стоимость!$E$4:$E$1000=$D48)*(Стоимость!$C$4:$C$1000=J$4)*(Стоимость!$A$4:$A$1000=$A48),0),0),MATCH($B48,Стоимость!$G$3:$I$3,0)),"")</f>
        <v/>
      </c>
    </row>
    <row r="49" spans="1:10" ht="12.75" x14ac:dyDescent="0.2">
      <c r="A49" s="10" t="s">
        <v>96</v>
      </c>
      <c r="B49" s="10" t="s">
        <v>218</v>
      </c>
      <c r="C49" s="10" t="s">
        <v>6</v>
      </c>
      <c r="D49" s="11" t="s">
        <v>76</v>
      </c>
      <c r="E49" s="15">
        <f>IFERROR(INDEX(Стоимость!$G$4:$I$1000,MATCH(1,INDEX((Стоимость!$A$4:$A$1000=$A49)*(Стоимость!$F$4:$F$1000=$C49)*(Стоимость!$E$4:$E$1000=$D49)*(Стоимость!$C$4:$C$1000=E$4)*(Стоимость!$A$4:$A$1000=$A49),0),0),MATCH($B49,Стоимость!$G$3:$I$3,0)),"")</f>
        <v>120885.98</v>
      </c>
      <c r="F49" s="15">
        <f>IFERROR(INDEX(Стоимость!$G$4:$I$1000,MATCH(1,INDEX((Стоимость!$A$4:$A$1000=$A49)*(Стоимость!$F$4:$F$1000=$C49)*(Стоимость!$E$4:$E$1000=$D49)*(Стоимость!$C$4:$C$1000=F$4)*(Стоимость!$A$4:$A$1000=$A49),0),0),MATCH($B49,Стоимость!$G$3:$I$3,0)),"")</f>
        <v>120885.98</v>
      </c>
      <c r="G49" s="15">
        <f>IFERROR(INDEX(Стоимость!$G$4:$I$1000,MATCH(1,INDEX((Стоимость!$A$4:$A$1000=$A49)*(Стоимость!$F$4:$F$1000=$C49)*(Стоимость!$E$4:$E$1000=$D49)*(Стоимость!$C$4:$C$1000=G$4)*(Стоимость!$A$4:$A$1000=$A49),0),0),MATCH($B49,Стоимость!$G$3:$I$3,0)),"")</f>
        <v>76800</v>
      </c>
      <c r="H49" s="15">
        <f>IFERROR(INDEX(Стоимость!$G$4:$I$1000,MATCH(1,INDEX((Стоимость!$A$4:$A$1000=$A49)*(Стоимость!$F$4:$F$1000=$C49)*(Стоимость!$E$4:$E$1000=$D49)*(Стоимость!$C$4:$C$1000=H$4)*(Стоимость!$A$4:$A$1000=$A49),0),0),MATCH($B49,Стоимость!$G$3:$I$3,0)),"")</f>
        <v>0</v>
      </c>
      <c r="I49" s="15" t="str">
        <f>IFERROR(INDEX(Стоимость!$G$4:$I$1000,MATCH(1,INDEX((Стоимость!$A$4:$A$1000=$A49)*(Стоимость!$F$4:$F$1000=$C49)*(Стоимость!$E$4:$E$1000=$D49)*(Стоимость!$C$4:$C$1000=I$4)*(Стоимость!$A$4:$A$1000=$A49),0),0),MATCH($B49,Стоимость!$G$3:$I$3,0)),"")</f>
        <v/>
      </c>
      <c r="J49" s="15" t="str">
        <f>IFERROR(INDEX(Стоимость!$G$4:$I$1000,MATCH(1,INDEX((Стоимость!$A$4:$A$1000=$A49)*(Стоимость!$F$4:$F$1000=$C49)*(Стоимость!$E$4:$E$1000=$D49)*(Стоимость!$C$4:$C$1000=J$4)*(Стоимость!$A$4:$A$1000=$A49),0),0),MATCH($B49,Стоимость!$G$3:$I$3,0)),"")</f>
        <v/>
      </c>
    </row>
    <row r="50" spans="1:10" ht="12.75" x14ac:dyDescent="0.2">
      <c r="A50" s="10" t="s">
        <v>96</v>
      </c>
      <c r="B50" s="10" t="s">
        <v>218</v>
      </c>
      <c r="C50" s="10" t="s">
        <v>6</v>
      </c>
      <c r="D50" s="11" t="s">
        <v>58</v>
      </c>
      <c r="E50" s="15">
        <f>IFERROR(INDEX(Стоимость!$G$4:$I$1000,MATCH(1,INDEX((Стоимость!$A$4:$A$1000=$A50)*(Стоимость!$F$4:$F$1000=$C50)*(Стоимость!$E$4:$E$1000=$D50)*(Стоимость!$C$4:$C$1000=E$4)*(Стоимость!$A$4:$A$1000=$A50),0),0),MATCH($B50,Стоимость!$G$3:$I$3,0)),"")</f>
        <v>120885.98</v>
      </c>
      <c r="F50" s="15">
        <f>IFERROR(INDEX(Стоимость!$G$4:$I$1000,MATCH(1,INDEX((Стоимость!$A$4:$A$1000=$A50)*(Стоимость!$F$4:$F$1000=$C50)*(Стоимость!$E$4:$E$1000=$D50)*(Стоимость!$C$4:$C$1000=F$4)*(Стоимость!$A$4:$A$1000=$A50),0),0),MATCH($B50,Стоимость!$G$3:$I$3,0)),"")</f>
        <v>120885.98</v>
      </c>
      <c r="G50" s="15">
        <f>IFERROR(INDEX(Стоимость!$G$4:$I$1000,MATCH(1,INDEX((Стоимость!$A$4:$A$1000=$A50)*(Стоимость!$F$4:$F$1000=$C50)*(Стоимость!$E$4:$E$1000=$D50)*(Стоимость!$C$4:$C$1000=G$4)*(Стоимость!$A$4:$A$1000=$A50),0),0),MATCH($B50,Стоимость!$G$3:$I$3,0)),"")</f>
        <v>84500</v>
      </c>
      <c r="H50" s="15">
        <f>IFERROR(INDEX(Стоимость!$G$4:$I$1000,MATCH(1,INDEX((Стоимость!$A$4:$A$1000=$A50)*(Стоимость!$F$4:$F$1000=$C50)*(Стоимость!$E$4:$E$1000=$D50)*(Стоимость!$C$4:$C$1000=H$4)*(Стоимость!$A$4:$A$1000=$A50),0),0),MATCH($B50,Стоимость!$G$3:$I$3,0)),"")</f>
        <v>0</v>
      </c>
      <c r="I50" s="15" t="str">
        <f>IFERROR(INDEX(Стоимость!$G$4:$I$1000,MATCH(1,INDEX((Стоимость!$A$4:$A$1000=$A50)*(Стоимость!$F$4:$F$1000=$C50)*(Стоимость!$E$4:$E$1000=$D50)*(Стоимость!$C$4:$C$1000=I$4)*(Стоимость!$A$4:$A$1000=$A50),0),0),MATCH($B50,Стоимость!$G$3:$I$3,0)),"")</f>
        <v/>
      </c>
      <c r="J50" s="15" t="str">
        <f>IFERROR(INDEX(Стоимость!$G$4:$I$1000,MATCH(1,INDEX((Стоимость!$A$4:$A$1000=$A50)*(Стоимость!$F$4:$F$1000=$C50)*(Стоимость!$E$4:$E$1000=$D50)*(Стоимость!$C$4:$C$1000=J$4)*(Стоимость!$A$4:$A$1000=$A50),0),0),MATCH($B50,Стоимость!$G$3:$I$3,0)),"")</f>
        <v/>
      </c>
    </row>
    <row r="51" spans="1:10" ht="12.75" x14ac:dyDescent="0.2">
      <c r="A51" s="10" t="s">
        <v>96</v>
      </c>
      <c r="B51" s="10" t="s">
        <v>218</v>
      </c>
      <c r="C51" s="10" t="s">
        <v>6</v>
      </c>
      <c r="D51" s="11" t="s">
        <v>220</v>
      </c>
      <c r="E51" s="15" t="str">
        <f>IFERROR(INDEX(Стоимость!$G$4:$I$1000,MATCH(1,INDEX((Стоимость!$A$4:$A$1000=$A51)*(Стоимость!$F$4:$F$1000=$C51)*(Стоимость!$E$4:$E$1000=$D51)*(Стоимость!$C$4:$C$1000=E$4)*(Стоимость!$A$4:$A$1000=$A51),0),0),MATCH($B51,Стоимость!$G$3:$I$3,0)),"")</f>
        <v/>
      </c>
      <c r="F51" s="15" t="str">
        <f>IFERROR(INDEX(Стоимость!$G$4:$I$1000,MATCH(1,INDEX((Стоимость!$A$4:$A$1000=$A51)*(Стоимость!$F$4:$F$1000=$C51)*(Стоимость!$E$4:$E$1000=$D51)*(Стоимость!$C$4:$C$1000=F$4)*(Стоимость!$A$4:$A$1000=$A51),0),0),MATCH($B51,Стоимость!$G$3:$I$3,0)),"")</f>
        <v/>
      </c>
      <c r="G51" s="15" t="str">
        <f>IFERROR(INDEX(Стоимость!$G$4:$I$1000,MATCH(1,INDEX((Стоимость!$A$4:$A$1000=$A51)*(Стоимость!$F$4:$F$1000=$C51)*(Стоимость!$E$4:$E$1000=$D51)*(Стоимость!$C$4:$C$1000=G$4)*(Стоимость!$A$4:$A$1000=$A51),0),0),MATCH($B51,Стоимость!$G$3:$I$3,0)),"")</f>
        <v/>
      </c>
      <c r="H51" s="15" t="str">
        <f>IFERROR(INDEX(Стоимость!$G$4:$I$1000,MATCH(1,INDEX((Стоимость!$A$4:$A$1000=$A51)*(Стоимость!$F$4:$F$1000=$C51)*(Стоимость!$E$4:$E$1000=$D51)*(Стоимость!$C$4:$C$1000=H$4)*(Стоимость!$A$4:$A$1000=$A51),0),0),MATCH($B51,Стоимость!$G$3:$I$3,0)),"")</f>
        <v/>
      </c>
      <c r="I51" s="15" t="str">
        <f>IFERROR(INDEX(Стоимость!$G$4:$I$1000,MATCH(1,INDEX((Стоимость!$A$4:$A$1000=$A51)*(Стоимость!$F$4:$F$1000=$C51)*(Стоимость!$E$4:$E$1000=$D51)*(Стоимость!$C$4:$C$1000=I$4)*(Стоимость!$A$4:$A$1000=$A51),0),0),MATCH($B51,Стоимость!$G$3:$I$3,0)),"")</f>
        <v/>
      </c>
      <c r="J51" s="15" t="str">
        <f>IFERROR(INDEX(Стоимость!$G$4:$I$1000,MATCH(1,INDEX((Стоимость!$A$4:$A$1000=$A51)*(Стоимость!$F$4:$F$1000=$C51)*(Стоимость!$E$4:$E$1000=$D51)*(Стоимость!$C$4:$C$1000=J$4)*(Стоимость!$A$4:$A$1000=$A51),0),0),MATCH($B51,Стоимость!$G$3:$I$3,0)),"")</f>
        <v/>
      </c>
    </row>
    <row r="52" spans="1:10" ht="12.75" x14ac:dyDescent="0.2">
      <c r="A52" s="10" t="s">
        <v>96</v>
      </c>
      <c r="B52" s="10" t="s">
        <v>218</v>
      </c>
      <c r="C52" s="10" t="s">
        <v>6</v>
      </c>
      <c r="D52" s="11" t="s">
        <v>221</v>
      </c>
      <c r="E52" s="15" t="str">
        <f>IFERROR(INDEX(Стоимость!$G$4:$I$1000,MATCH(1,INDEX((Стоимость!$A$4:$A$1000=$A52)*(Стоимость!$F$4:$F$1000=$C52)*(Стоимость!$E$4:$E$1000=$D52)*(Стоимость!$C$4:$C$1000=E$4)*(Стоимость!$A$4:$A$1000=$A52),0),0),MATCH($B52,Стоимость!$G$3:$I$3,0)),"")</f>
        <v/>
      </c>
      <c r="F52" s="15" t="str">
        <f>IFERROR(INDEX(Стоимость!$G$4:$I$1000,MATCH(1,INDEX((Стоимость!$A$4:$A$1000=$A52)*(Стоимость!$F$4:$F$1000=$C52)*(Стоимость!$E$4:$E$1000=$D52)*(Стоимость!$C$4:$C$1000=F$4)*(Стоимость!$A$4:$A$1000=$A52),0),0),MATCH($B52,Стоимость!$G$3:$I$3,0)),"")</f>
        <v/>
      </c>
      <c r="G52" s="15" t="str">
        <f>IFERROR(INDEX(Стоимость!$G$4:$I$1000,MATCH(1,INDEX((Стоимость!$A$4:$A$1000=$A52)*(Стоимость!$F$4:$F$1000=$C52)*(Стоимость!$E$4:$E$1000=$D52)*(Стоимость!$C$4:$C$1000=G$4)*(Стоимость!$A$4:$A$1000=$A52),0),0),MATCH($B52,Стоимость!$G$3:$I$3,0)),"")</f>
        <v/>
      </c>
      <c r="H52" s="15" t="str">
        <f>IFERROR(INDEX(Стоимость!$G$4:$I$1000,MATCH(1,INDEX((Стоимость!$A$4:$A$1000=$A52)*(Стоимость!$F$4:$F$1000=$C52)*(Стоимость!$E$4:$E$1000=$D52)*(Стоимость!$C$4:$C$1000=H$4)*(Стоимость!$A$4:$A$1000=$A52),0),0),MATCH($B52,Стоимость!$G$3:$I$3,0)),"")</f>
        <v/>
      </c>
      <c r="I52" s="15" t="str">
        <f>IFERROR(INDEX(Стоимость!$G$4:$I$1000,MATCH(1,INDEX((Стоимость!$A$4:$A$1000=$A52)*(Стоимость!$F$4:$F$1000=$C52)*(Стоимость!$E$4:$E$1000=$D52)*(Стоимость!$C$4:$C$1000=I$4)*(Стоимость!$A$4:$A$1000=$A52),0),0),MATCH($B52,Стоимость!$G$3:$I$3,0)),"")</f>
        <v/>
      </c>
      <c r="J52" s="15" t="str">
        <f>IFERROR(INDEX(Стоимость!$G$4:$I$1000,MATCH(1,INDEX((Стоимость!$A$4:$A$1000=$A52)*(Стоимость!$F$4:$F$1000=$C52)*(Стоимость!$E$4:$E$1000=$D52)*(Стоимость!$C$4:$C$1000=J$4)*(Стоимость!$A$4:$A$1000=$A52),0),0),MATCH($B52,Стоимость!$G$3:$I$3,0)),"")</f>
        <v/>
      </c>
    </row>
    <row r="53" spans="1:10" ht="12.75" x14ac:dyDescent="0.2">
      <c r="A53" s="10" t="s">
        <v>96</v>
      </c>
      <c r="B53" s="10" t="s">
        <v>218</v>
      </c>
      <c r="C53" s="10" t="s">
        <v>6</v>
      </c>
      <c r="D53" s="11" t="s">
        <v>35</v>
      </c>
      <c r="E53" s="15">
        <f>IFERROR(INDEX(Стоимость!$G$4:$I$1000,MATCH(1,INDEX((Стоимость!$A$4:$A$1000=$A53)*(Стоимость!$F$4:$F$1000=$C53)*(Стоимость!$E$4:$E$1000=$D53)*(Стоимость!$C$4:$C$1000=E$4)*(Стоимость!$A$4:$A$1000=$A53),0),0),MATCH($B53,Стоимость!$G$3:$I$3,0)),"")</f>
        <v>165825.97999999998</v>
      </c>
      <c r="F53" s="15">
        <f>IFERROR(INDEX(Стоимость!$G$4:$I$1000,MATCH(1,INDEX((Стоимость!$A$4:$A$1000=$A53)*(Стоимость!$F$4:$F$1000=$C53)*(Стоимость!$E$4:$E$1000=$D53)*(Стоимость!$C$4:$C$1000=F$4)*(Стоимость!$A$4:$A$1000=$A53),0),0),MATCH($B53,Стоимость!$G$3:$I$3,0)),"")</f>
        <v>165825.97999999998</v>
      </c>
      <c r="G53" s="15">
        <f>IFERROR(INDEX(Стоимость!$G$4:$I$1000,MATCH(1,INDEX((Стоимость!$A$4:$A$1000=$A53)*(Стоимость!$F$4:$F$1000=$C53)*(Стоимость!$E$4:$E$1000=$D53)*(Стоимость!$C$4:$C$1000=G$4)*(Стоимость!$A$4:$A$1000=$A53),0),0),MATCH($B53,Стоимость!$G$3:$I$3,0)),"")</f>
        <v>112000</v>
      </c>
      <c r="H53" s="15" t="str">
        <f>IFERROR(INDEX(Стоимость!$G$4:$I$1000,MATCH(1,INDEX((Стоимость!$A$4:$A$1000=$A53)*(Стоимость!$F$4:$F$1000=$C53)*(Стоимость!$E$4:$E$1000=$D53)*(Стоимость!$C$4:$C$1000=H$4)*(Стоимость!$A$4:$A$1000=$A53),0),0),MATCH($B53,Стоимость!$G$3:$I$3,0)),"")</f>
        <v/>
      </c>
      <c r="I53" s="15" t="str">
        <f>IFERROR(INDEX(Стоимость!$G$4:$I$1000,MATCH(1,INDEX((Стоимость!$A$4:$A$1000=$A53)*(Стоимость!$F$4:$F$1000=$C53)*(Стоимость!$E$4:$E$1000=$D53)*(Стоимость!$C$4:$C$1000=I$4)*(Стоимость!$A$4:$A$1000=$A53),0),0),MATCH($B53,Стоимость!$G$3:$I$3,0)),"")</f>
        <v/>
      </c>
      <c r="J53" s="15" t="str">
        <f>IFERROR(INDEX(Стоимость!$G$4:$I$1000,MATCH(1,INDEX((Стоимость!$A$4:$A$1000=$A53)*(Стоимость!$F$4:$F$1000=$C53)*(Стоимость!$E$4:$E$1000=$D53)*(Стоимость!$C$4:$C$1000=J$4)*(Стоимость!$A$4:$A$1000=$A53),0),0),MATCH($B53,Стоимость!$G$3:$I$3,0)),"")</f>
        <v/>
      </c>
    </row>
    <row r="54" spans="1:10" ht="12.75" x14ac:dyDescent="0.2">
      <c r="A54" s="10" t="s">
        <v>96</v>
      </c>
      <c r="B54" s="10" t="s">
        <v>218</v>
      </c>
      <c r="C54" s="10" t="s">
        <v>6</v>
      </c>
      <c r="D54" s="11" t="s">
        <v>61</v>
      </c>
      <c r="E54" s="15">
        <f>IFERROR(INDEX(Стоимость!$G$4:$I$1000,MATCH(1,INDEX((Стоимость!$A$4:$A$1000=$A54)*(Стоимость!$F$4:$F$1000=$C54)*(Стоимость!$E$4:$E$1000=$D54)*(Стоимость!$C$4:$C$1000=E$4)*(Стоимость!$A$4:$A$1000=$A54),0),0),MATCH($B54,Стоимость!$G$3:$I$3,0)),"")</f>
        <v>165825.97999999998</v>
      </c>
      <c r="F54" s="15">
        <f>IFERROR(INDEX(Стоимость!$G$4:$I$1000,MATCH(1,INDEX((Стоимость!$A$4:$A$1000=$A54)*(Стоимость!$F$4:$F$1000=$C54)*(Стоимость!$E$4:$E$1000=$D54)*(Стоимость!$C$4:$C$1000=F$4)*(Стоимость!$A$4:$A$1000=$A54),0),0),MATCH($B54,Стоимость!$G$3:$I$3,0)),"")</f>
        <v>165825.97999999998</v>
      </c>
      <c r="G54" s="15">
        <f>IFERROR(INDEX(Стоимость!$G$4:$I$1000,MATCH(1,INDEX((Стоимость!$A$4:$A$1000=$A54)*(Стоимость!$F$4:$F$1000=$C54)*(Стоимость!$E$4:$E$1000=$D54)*(Стоимость!$C$4:$C$1000=G$4)*(Стоимость!$A$4:$A$1000=$A54),0),0),MATCH($B54,Стоимость!$G$3:$I$3,0)),"")</f>
        <v>112000</v>
      </c>
      <c r="H54" s="15" t="str">
        <f>IFERROR(INDEX(Стоимость!$G$4:$I$1000,MATCH(1,INDEX((Стоимость!$A$4:$A$1000=$A54)*(Стоимость!$F$4:$F$1000=$C54)*(Стоимость!$E$4:$E$1000=$D54)*(Стоимость!$C$4:$C$1000=H$4)*(Стоимость!$A$4:$A$1000=$A54),0),0),MATCH($B54,Стоимость!$G$3:$I$3,0)),"")</f>
        <v/>
      </c>
      <c r="I54" s="15" t="str">
        <f>IFERROR(INDEX(Стоимость!$G$4:$I$1000,MATCH(1,INDEX((Стоимость!$A$4:$A$1000=$A54)*(Стоимость!$F$4:$F$1000=$C54)*(Стоимость!$E$4:$E$1000=$D54)*(Стоимость!$C$4:$C$1000=I$4)*(Стоимость!$A$4:$A$1000=$A54),0),0),MATCH($B54,Стоимость!$G$3:$I$3,0)),"")</f>
        <v/>
      </c>
      <c r="J54" s="15" t="str">
        <f>IFERROR(INDEX(Стоимость!$G$4:$I$1000,MATCH(1,INDEX((Стоимость!$A$4:$A$1000=$A54)*(Стоимость!$F$4:$F$1000=$C54)*(Стоимость!$E$4:$E$1000=$D54)*(Стоимость!$C$4:$C$1000=J$4)*(Стоимость!$A$4:$A$1000=$A54),0),0),MATCH($B54,Стоимость!$G$3:$I$3,0)),"")</f>
        <v/>
      </c>
    </row>
    <row r="55" spans="1:10" ht="12.75" x14ac:dyDescent="0.2">
      <c r="A55" s="10" t="s">
        <v>96</v>
      </c>
      <c r="B55" s="10" t="s">
        <v>218</v>
      </c>
      <c r="C55" s="10" t="s">
        <v>6</v>
      </c>
      <c r="D55" s="11" t="s">
        <v>58</v>
      </c>
      <c r="E55" s="15">
        <f>IFERROR(INDEX(Стоимость!$G$4:$I$1000,MATCH(1,INDEX((Стоимость!$A$4:$A$1000=$A55)*(Стоимость!$F$4:$F$1000=$C55)*(Стоимость!$E$4:$E$1000=$D55)*(Стоимость!$C$4:$C$1000=E$4)*(Стоимость!$A$4:$A$1000=$A55),0),0),MATCH($B55,Стоимость!$G$3:$I$3,0)),"")</f>
        <v>120885.98</v>
      </c>
      <c r="F55" s="15">
        <f>IFERROR(INDEX(Стоимость!$G$4:$I$1000,MATCH(1,INDEX((Стоимость!$A$4:$A$1000=$A55)*(Стоимость!$F$4:$F$1000=$C55)*(Стоимость!$E$4:$E$1000=$D55)*(Стоимость!$C$4:$C$1000=F$4)*(Стоимость!$A$4:$A$1000=$A55),0),0),MATCH($B55,Стоимость!$G$3:$I$3,0)),"")</f>
        <v>120885.98</v>
      </c>
      <c r="G55" s="15">
        <f>IFERROR(INDEX(Стоимость!$G$4:$I$1000,MATCH(1,INDEX((Стоимость!$A$4:$A$1000=$A55)*(Стоимость!$F$4:$F$1000=$C55)*(Стоимость!$E$4:$E$1000=$D55)*(Стоимость!$C$4:$C$1000=G$4)*(Стоимость!$A$4:$A$1000=$A55),0),0),MATCH($B55,Стоимость!$G$3:$I$3,0)),"")</f>
        <v>84500</v>
      </c>
      <c r="H55" s="15">
        <f>IFERROR(INDEX(Стоимость!$G$4:$I$1000,MATCH(1,INDEX((Стоимость!$A$4:$A$1000=$A55)*(Стоимость!$F$4:$F$1000=$C55)*(Стоимость!$E$4:$E$1000=$D55)*(Стоимость!$C$4:$C$1000=H$4)*(Стоимость!$A$4:$A$1000=$A55),0),0),MATCH($B55,Стоимость!$G$3:$I$3,0)),"")</f>
        <v>0</v>
      </c>
      <c r="I55" s="15" t="str">
        <f>IFERROR(INDEX(Стоимость!$G$4:$I$1000,MATCH(1,INDEX((Стоимость!$A$4:$A$1000=$A55)*(Стоимость!$F$4:$F$1000=$C55)*(Стоимость!$E$4:$E$1000=$D55)*(Стоимость!$C$4:$C$1000=I$4)*(Стоимость!$A$4:$A$1000=$A55),0),0),MATCH($B55,Стоимость!$G$3:$I$3,0)),"")</f>
        <v/>
      </c>
      <c r="J55" s="15" t="str">
        <f>IFERROR(INDEX(Стоимость!$G$4:$I$1000,MATCH(1,INDEX((Стоимость!$A$4:$A$1000=$A55)*(Стоимость!$F$4:$F$1000=$C55)*(Стоимость!$E$4:$E$1000=$D55)*(Стоимость!$C$4:$C$1000=J$4)*(Стоимость!$A$4:$A$1000=$A55),0),0),MATCH($B55,Стоимость!$G$3:$I$3,0)),"")</f>
        <v/>
      </c>
    </row>
    <row r="56" spans="1:10" ht="12.75" x14ac:dyDescent="0.2">
      <c r="A56" s="10" t="s">
        <v>96</v>
      </c>
      <c r="B56" s="10" t="s">
        <v>218</v>
      </c>
      <c r="C56" s="10" t="s">
        <v>6</v>
      </c>
      <c r="D56" s="11" t="s">
        <v>76</v>
      </c>
      <c r="E56" s="15">
        <f>IFERROR(INDEX(Стоимость!$G$4:$I$1000,MATCH(1,INDEX((Стоимость!$A$4:$A$1000=$A56)*(Стоимость!$F$4:$F$1000=$C56)*(Стоимость!$E$4:$E$1000=$D56)*(Стоимость!$C$4:$C$1000=E$4)*(Стоимость!$A$4:$A$1000=$A56),0),0),MATCH($B56,Стоимость!$G$3:$I$3,0)),"")</f>
        <v>120885.98</v>
      </c>
      <c r="F56" s="15">
        <f>IFERROR(INDEX(Стоимость!$G$4:$I$1000,MATCH(1,INDEX((Стоимость!$A$4:$A$1000=$A56)*(Стоимость!$F$4:$F$1000=$C56)*(Стоимость!$E$4:$E$1000=$D56)*(Стоимость!$C$4:$C$1000=F$4)*(Стоимость!$A$4:$A$1000=$A56),0),0),MATCH($B56,Стоимость!$G$3:$I$3,0)),"")</f>
        <v>120885.98</v>
      </c>
      <c r="G56" s="15">
        <f>IFERROR(INDEX(Стоимость!$G$4:$I$1000,MATCH(1,INDEX((Стоимость!$A$4:$A$1000=$A56)*(Стоимость!$F$4:$F$1000=$C56)*(Стоимость!$E$4:$E$1000=$D56)*(Стоимость!$C$4:$C$1000=G$4)*(Стоимость!$A$4:$A$1000=$A56),0),0),MATCH($B56,Стоимость!$G$3:$I$3,0)),"")</f>
        <v>76800</v>
      </c>
      <c r="H56" s="15">
        <f>IFERROR(INDEX(Стоимость!$G$4:$I$1000,MATCH(1,INDEX((Стоимость!$A$4:$A$1000=$A56)*(Стоимость!$F$4:$F$1000=$C56)*(Стоимость!$E$4:$E$1000=$D56)*(Стоимость!$C$4:$C$1000=H$4)*(Стоимость!$A$4:$A$1000=$A56),0),0),MATCH($B56,Стоимость!$G$3:$I$3,0)),"")</f>
        <v>0</v>
      </c>
      <c r="I56" s="15" t="str">
        <f>IFERROR(INDEX(Стоимость!$G$4:$I$1000,MATCH(1,INDEX((Стоимость!$A$4:$A$1000=$A56)*(Стоимость!$F$4:$F$1000=$C56)*(Стоимость!$E$4:$E$1000=$D56)*(Стоимость!$C$4:$C$1000=I$4)*(Стоимость!$A$4:$A$1000=$A56),0),0),MATCH($B56,Стоимость!$G$3:$I$3,0)),"")</f>
        <v/>
      </c>
      <c r="J56" s="15" t="str">
        <f>IFERROR(INDEX(Стоимость!$G$4:$I$1000,MATCH(1,INDEX((Стоимость!$A$4:$A$1000=$A56)*(Стоимость!$F$4:$F$1000=$C56)*(Стоимость!$E$4:$E$1000=$D56)*(Стоимость!$C$4:$C$1000=J$4)*(Стоимость!$A$4:$A$1000=$A56),0),0),MATCH($B56,Стоимость!$G$3:$I$3,0)),"")</f>
        <v/>
      </c>
    </row>
    <row r="57" spans="1:10" ht="12.75" x14ac:dyDescent="0.2">
      <c r="A57" s="10" t="s">
        <v>96</v>
      </c>
      <c r="B57" s="10" t="s">
        <v>218</v>
      </c>
      <c r="C57" s="10" t="s">
        <v>6</v>
      </c>
      <c r="D57" s="11" t="s">
        <v>103</v>
      </c>
      <c r="E57" s="15">
        <f>IFERROR(INDEX(Стоимость!$G$4:$I$1000,MATCH(1,INDEX((Стоимость!$A$4:$A$1000=$A57)*(Стоимость!$F$4:$F$1000=$C57)*(Стоимость!$E$4:$E$1000=$D57)*(Стоимость!$C$4:$C$1000=E$4)*(Стоимость!$A$4:$A$1000=$A57),0),0),MATCH($B57,Стоимость!$G$3:$I$3,0)),"")</f>
        <v>117195.98</v>
      </c>
      <c r="F57" s="15">
        <f>IFERROR(INDEX(Стоимость!$G$4:$I$1000,MATCH(1,INDEX((Стоимость!$A$4:$A$1000=$A57)*(Стоимость!$F$4:$F$1000=$C57)*(Стоимость!$E$4:$E$1000=$D57)*(Стоимость!$C$4:$C$1000=F$4)*(Стоимость!$A$4:$A$1000=$A57),0),0),MATCH($B57,Стоимость!$G$3:$I$3,0)),"")</f>
        <v>117195.98</v>
      </c>
      <c r="G57" s="15">
        <f>IFERROR(INDEX(Стоимость!$G$4:$I$1000,MATCH(1,INDEX((Стоимость!$A$4:$A$1000=$A57)*(Стоимость!$F$4:$F$1000=$C57)*(Стоимость!$E$4:$E$1000=$D57)*(Стоимость!$C$4:$C$1000=G$4)*(Стоимость!$A$4:$A$1000=$A57),0),0),MATCH($B57,Стоимость!$G$3:$I$3,0)),"")</f>
        <v>82600</v>
      </c>
      <c r="H57" s="15">
        <f>IFERROR(INDEX(Стоимость!$G$4:$I$1000,MATCH(1,INDEX((Стоимость!$A$4:$A$1000=$A57)*(Стоимость!$F$4:$F$1000=$C57)*(Стоимость!$E$4:$E$1000=$D57)*(Стоимость!$C$4:$C$1000=H$4)*(Стоимость!$A$4:$A$1000=$A57),0),0),MATCH($B57,Стоимость!$G$3:$I$3,0)),"")</f>
        <v>0</v>
      </c>
      <c r="I57" s="15" t="str">
        <f>IFERROR(INDEX(Стоимость!$G$4:$I$1000,MATCH(1,INDEX((Стоимость!$A$4:$A$1000=$A57)*(Стоимость!$F$4:$F$1000=$C57)*(Стоимость!$E$4:$E$1000=$D57)*(Стоимость!$C$4:$C$1000=I$4)*(Стоимость!$A$4:$A$1000=$A57),0),0),MATCH($B57,Стоимость!$G$3:$I$3,0)),"")</f>
        <v/>
      </c>
      <c r="J57" s="15" t="str">
        <f>IFERROR(INDEX(Стоимость!$G$4:$I$1000,MATCH(1,INDEX((Стоимость!$A$4:$A$1000=$A57)*(Стоимость!$F$4:$F$1000=$C57)*(Стоимость!$E$4:$E$1000=$D57)*(Стоимость!$C$4:$C$1000=J$4)*(Стоимость!$A$4:$A$1000=$A57),0),0),MATCH($B57,Стоимость!$G$3:$I$3,0)),"")</f>
        <v/>
      </c>
    </row>
    <row r="58" spans="1:10" ht="12.75" x14ac:dyDescent="0.2">
      <c r="A58" s="10" t="s">
        <v>96</v>
      </c>
      <c r="B58" s="10" t="s">
        <v>218</v>
      </c>
      <c r="C58" s="10" t="s">
        <v>6</v>
      </c>
      <c r="D58" s="11" t="s">
        <v>39</v>
      </c>
      <c r="E58" s="15">
        <f>IFERROR(INDEX(Стоимость!$G$4:$I$1000,MATCH(1,INDEX((Стоимость!$A$4:$A$1000=$A58)*(Стоимость!$F$4:$F$1000=$C58)*(Стоимость!$E$4:$E$1000=$D58)*(Стоимость!$C$4:$C$1000=E$4)*(Стоимость!$A$4:$A$1000=$A58),0),0),MATCH($B58,Стоимость!$G$3:$I$3,0)),"")</f>
        <v>117195.98</v>
      </c>
      <c r="F58" s="15">
        <f>IFERROR(INDEX(Стоимость!$G$4:$I$1000,MATCH(1,INDEX((Стоимость!$A$4:$A$1000=$A58)*(Стоимость!$F$4:$F$1000=$C58)*(Стоимость!$E$4:$E$1000=$D58)*(Стоимость!$C$4:$C$1000=F$4)*(Стоимость!$A$4:$A$1000=$A58),0),0),MATCH($B58,Стоимость!$G$3:$I$3,0)),"")</f>
        <v>117195.98</v>
      </c>
      <c r="G58" s="15">
        <f>IFERROR(INDEX(Стоимость!$G$4:$I$1000,MATCH(1,INDEX((Стоимость!$A$4:$A$1000=$A58)*(Стоимость!$F$4:$F$1000=$C58)*(Стоимость!$E$4:$E$1000=$D58)*(Стоимость!$C$4:$C$1000=G$4)*(Стоимость!$A$4:$A$1000=$A58),0),0),MATCH($B58,Стоимость!$G$3:$I$3,0)),"")</f>
        <v>82800</v>
      </c>
      <c r="H58" s="15">
        <f>IFERROR(INDEX(Стоимость!$G$4:$I$1000,MATCH(1,INDEX((Стоимость!$A$4:$A$1000=$A58)*(Стоимость!$F$4:$F$1000=$C58)*(Стоимость!$E$4:$E$1000=$D58)*(Стоимость!$C$4:$C$1000=H$4)*(Стоимость!$A$4:$A$1000=$A58),0),0),MATCH($B58,Стоимость!$G$3:$I$3,0)),"")</f>
        <v>0</v>
      </c>
      <c r="I58" s="15" t="str">
        <f>IFERROR(INDEX(Стоимость!$G$4:$I$1000,MATCH(1,INDEX((Стоимость!$A$4:$A$1000=$A58)*(Стоимость!$F$4:$F$1000=$C58)*(Стоимость!$E$4:$E$1000=$D58)*(Стоимость!$C$4:$C$1000=I$4)*(Стоимость!$A$4:$A$1000=$A58),0),0),MATCH($B58,Стоимость!$G$3:$I$3,0)),"")</f>
        <v/>
      </c>
      <c r="J58" s="15" t="str">
        <f>IFERROR(INDEX(Стоимость!$G$4:$I$1000,MATCH(1,INDEX((Стоимость!$A$4:$A$1000=$A58)*(Стоимость!$F$4:$F$1000=$C58)*(Стоимость!$E$4:$E$1000=$D58)*(Стоимость!$C$4:$C$1000=J$4)*(Стоимость!$A$4:$A$1000=$A58),0),0),MATCH($B58,Стоимость!$G$3:$I$3,0)),"")</f>
        <v/>
      </c>
    </row>
    <row r="59" spans="1:10" ht="12.75" x14ac:dyDescent="0.2">
      <c r="A59" s="10" t="s">
        <v>96</v>
      </c>
      <c r="B59" s="10" t="s">
        <v>218</v>
      </c>
      <c r="C59" s="10" t="s">
        <v>6</v>
      </c>
      <c r="D59" s="11" t="s">
        <v>91</v>
      </c>
      <c r="E59" s="15">
        <f>IFERROR(INDEX(Стоимость!$G$4:$I$1000,MATCH(1,INDEX((Стоимость!$A$4:$A$1000=$A59)*(Стоимость!$F$4:$F$1000=$C59)*(Стоимость!$E$4:$E$1000=$D59)*(Стоимость!$C$4:$C$1000=E$4)*(Стоимость!$A$4:$A$1000=$A59),0),0),MATCH($B59,Стоимость!$G$3:$I$3,0)),"")</f>
        <v>117195.98</v>
      </c>
      <c r="F59" s="15">
        <f>IFERROR(INDEX(Стоимость!$G$4:$I$1000,MATCH(1,INDEX((Стоимость!$A$4:$A$1000=$A59)*(Стоимость!$F$4:$F$1000=$C59)*(Стоимость!$E$4:$E$1000=$D59)*(Стоимость!$C$4:$C$1000=F$4)*(Стоимость!$A$4:$A$1000=$A59),0),0),MATCH($B59,Стоимость!$G$3:$I$3,0)),"")</f>
        <v>117195.98</v>
      </c>
      <c r="G59" s="15">
        <f>IFERROR(INDEX(Стоимость!$G$4:$I$1000,MATCH(1,INDEX((Стоимость!$A$4:$A$1000=$A59)*(Стоимость!$F$4:$F$1000=$C59)*(Стоимость!$E$4:$E$1000=$D59)*(Стоимость!$C$4:$C$1000=G$4)*(Стоимость!$A$4:$A$1000=$A59),0),0),MATCH($B59,Стоимость!$G$3:$I$3,0)),"")</f>
        <v>101800</v>
      </c>
      <c r="H59" s="15">
        <f>IFERROR(INDEX(Стоимость!$G$4:$I$1000,MATCH(1,INDEX((Стоимость!$A$4:$A$1000=$A59)*(Стоимость!$F$4:$F$1000=$C59)*(Стоимость!$E$4:$E$1000=$D59)*(Стоимость!$C$4:$C$1000=H$4)*(Стоимость!$A$4:$A$1000=$A59),0),0),MATCH($B59,Стоимость!$G$3:$I$3,0)),"")</f>
        <v>0</v>
      </c>
      <c r="I59" s="15" t="str">
        <f>IFERROR(INDEX(Стоимость!$G$4:$I$1000,MATCH(1,INDEX((Стоимость!$A$4:$A$1000=$A59)*(Стоимость!$F$4:$F$1000=$C59)*(Стоимость!$E$4:$E$1000=$D59)*(Стоимость!$C$4:$C$1000=I$4)*(Стоимость!$A$4:$A$1000=$A59),0),0),MATCH($B59,Стоимость!$G$3:$I$3,0)),"")</f>
        <v/>
      </c>
      <c r="J59" s="15" t="str">
        <f>IFERROR(INDEX(Стоимость!$G$4:$I$1000,MATCH(1,INDEX((Стоимость!$A$4:$A$1000=$A59)*(Стоимость!$F$4:$F$1000=$C59)*(Стоимость!$E$4:$E$1000=$D59)*(Стоимость!$C$4:$C$1000=J$4)*(Стоимость!$A$4:$A$1000=$A59),0),0),MATCH($B59,Стоимость!$G$3:$I$3,0)),"")</f>
        <v/>
      </c>
    </row>
    <row r="60" spans="1:10" ht="12.75" x14ac:dyDescent="0.2">
      <c r="A60" s="10" t="s">
        <v>96</v>
      </c>
      <c r="B60" s="10" t="s">
        <v>218</v>
      </c>
      <c r="C60" s="10" t="s">
        <v>6</v>
      </c>
      <c r="D60" s="11" t="s">
        <v>45</v>
      </c>
      <c r="E60" s="15">
        <f>IFERROR(INDEX(Стоимость!$G$4:$I$1000,MATCH(1,INDEX((Стоимость!$A$4:$A$1000=$A60)*(Стоимость!$F$4:$F$1000=$C60)*(Стоимость!$E$4:$E$1000=$D60)*(Стоимость!$C$4:$C$1000=E$4)*(Стоимость!$A$4:$A$1000=$A60),0),0),MATCH($B60,Стоимость!$G$3:$I$3,0)),"")</f>
        <v>117195.98</v>
      </c>
      <c r="F60" s="15">
        <f>IFERROR(INDEX(Стоимость!$G$4:$I$1000,MATCH(1,INDEX((Стоимость!$A$4:$A$1000=$A60)*(Стоимость!$F$4:$F$1000=$C60)*(Стоимость!$E$4:$E$1000=$D60)*(Стоимость!$C$4:$C$1000=F$4)*(Стоимость!$A$4:$A$1000=$A60),0),0),MATCH($B60,Стоимость!$G$3:$I$3,0)),"")</f>
        <v>117195.98</v>
      </c>
      <c r="G60" s="15">
        <f>IFERROR(INDEX(Стоимость!$G$4:$I$1000,MATCH(1,INDEX((Стоимость!$A$4:$A$1000=$A60)*(Стоимость!$F$4:$F$1000=$C60)*(Стоимость!$E$4:$E$1000=$D60)*(Стоимость!$C$4:$C$1000=G$4)*(Стоимость!$A$4:$A$1000=$A60),0),0),MATCH($B60,Стоимость!$G$3:$I$3,0)),"")</f>
        <v>99800</v>
      </c>
      <c r="H60" s="15">
        <f>IFERROR(INDEX(Стоимость!$G$4:$I$1000,MATCH(1,INDEX((Стоимость!$A$4:$A$1000=$A60)*(Стоимость!$F$4:$F$1000=$C60)*(Стоимость!$E$4:$E$1000=$D60)*(Стоимость!$C$4:$C$1000=H$4)*(Стоимость!$A$4:$A$1000=$A60),0),0),MATCH($B60,Стоимость!$G$3:$I$3,0)),"")</f>
        <v>0</v>
      </c>
      <c r="I60" s="15" t="str">
        <f>IFERROR(INDEX(Стоимость!$G$4:$I$1000,MATCH(1,INDEX((Стоимость!$A$4:$A$1000=$A60)*(Стоимость!$F$4:$F$1000=$C60)*(Стоимость!$E$4:$E$1000=$D60)*(Стоимость!$C$4:$C$1000=I$4)*(Стоимость!$A$4:$A$1000=$A60),0),0),MATCH($B60,Стоимость!$G$3:$I$3,0)),"")</f>
        <v/>
      </c>
      <c r="J60" s="15" t="str">
        <f>IFERROR(INDEX(Стоимость!$G$4:$I$1000,MATCH(1,INDEX((Стоимость!$A$4:$A$1000=$A60)*(Стоимость!$F$4:$F$1000=$C60)*(Стоимость!$E$4:$E$1000=$D60)*(Стоимость!$C$4:$C$1000=J$4)*(Стоимость!$A$4:$A$1000=$A60),0),0),MATCH($B60,Стоимость!$G$3:$I$3,0)),"")</f>
        <v/>
      </c>
    </row>
    <row r="61" spans="1:10" ht="12.75" x14ac:dyDescent="0.2">
      <c r="A61" s="10" t="s">
        <v>96</v>
      </c>
      <c r="B61" s="10" t="s">
        <v>218</v>
      </c>
      <c r="C61" s="10" t="s">
        <v>6</v>
      </c>
      <c r="D61" s="11" t="s">
        <v>84</v>
      </c>
      <c r="E61" s="15">
        <f>IFERROR(INDEX(Стоимость!$G$4:$I$1000,MATCH(1,INDEX((Стоимость!$A$4:$A$1000=$A61)*(Стоимость!$F$4:$F$1000=$C61)*(Стоимость!$E$4:$E$1000=$D61)*(Стоимость!$C$4:$C$1000=E$4)*(Стоимость!$A$4:$A$1000=$A61),0),0),MATCH($B61,Стоимость!$G$3:$I$3,0)),"")</f>
        <v>117195.98</v>
      </c>
      <c r="F61" s="15">
        <f>IFERROR(INDEX(Стоимость!$G$4:$I$1000,MATCH(1,INDEX((Стоимость!$A$4:$A$1000=$A61)*(Стоимость!$F$4:$F$1000=$C61)*(Стоимость!$E$4:$E$1000=$D61)*(Стоимость!$C$4:$C$1000=F$4)*(Стоимость!$A$4:$A$1000=$A61),0),0),MATCH($B61,Стоимость!$G$3:$I$3,0)),"")</f>
        <v>117195.98</v>
      </c>
      <c r="G61" s="15">
        <f>IFERROR(INDEX(Стоимость!$G$4:$I$1000,MATCH(1,INDEX((Стоимость!$A$4:$A$1000=$A61)*(Стоимость!$F$4:$F$1000=$C61)*(Стоимость!$E$4:$E$1000=$D61)*(Стоимость!$C$4:$C$1000=G$4)*(Стоимость!$A$4:$A$1000=$A61),0),0),MATCH($B61,Стоимость!$G$3:$I$3,0)),"")</f>
        <v>110000</v>
      </c>
      <c r="H61" s="15">
        <f>IFERROR(INDEX(Стоимость!$G$4:$I$1000,MATCH(1,INDEX((Стоимость!$A$4:$A$1000=$A61)*(Стоимость!$F$4:$F$1000=$C61)*(Стоимость!$E$4:$E$1000=$D61)*(Стоимость!$C$4:$C$1000=H$4)*(Стоимость!$A$4:$A$1000=$A61),0),0),MATCH($B61,Стоимость!$G$3:$I$3,0)),"")</f>
        <v>0</v>
      </c>
      <c r="I61" s="15" t="str">
        <f>IFERROR(INDEX(Стоимость!$G$4:$I$1000,MATCH(1,INDEX((Стоимость!$A$4:$A$1000=$A61)*(Стоимость!$F$4:$F$1000=$C61)*(Стоимость!$E$4:$E$1000=$D61)*(Стоимость!$C$4:$C$1000=I$4)*(Стоимость!$A$4:$A$1000=$A61),0),0),MATCH($B61,Стоимость!$G$3:$I$3,0)),"")</f>
        <v/>
      </c>
      <c r="J61" s="15" t="str">
        <f>IFERROR(INDEX(Стоимость!$G$4:$I$1000,MATCH(1,INDEX((Стоимость!$A$4:$A$1000=$A61)*(Стоимость!$F$4:$F$1000=$C61)*(Стоимость!$E$4:$E$1000=$D61)*(Стоимость!$C$4:$C$1000=J$4)*(Стоимость!$A$4:$A$1000=$A61),0),0),MATCH($B61,Стоимость!$G$3:$I$3,0)),"")</f>
        <v/>
      </c>
    </row>
    <row r="62" spans="1:10" ht="25.5" x14ac:dyDescent="0.2">
      <c r="A62" s="10" t="s">
        <v>96</v>
      </c>
      <c r="B62" s="10" t="s">
        <v>218</v>
      </c>
      <c r="C62" s="10" t="s">
        <v>6</v>
      </c>
      <c r="D62" s="11" t="s">
        <v>21</v>
      </c>
      <c r="E62" s="15" t="str">
        <f>IFERROR(INDEX(Стоимость!$G$4:$I$1000,MATCH(1,INDEX((Стоимость!$A$4:$A$1000=$A62)*(Стоимость!$F$4:$F$1000=$C62)*(Стоимость!$E$4:$E$1000=$D62)*(Стоимость!$C$4:$C$1000=E$4)*(Стоимость!$A$4:$A$1000=$A62),0),0),MATCH($B62,Стоимость!$G$3:$I$3,0)),"")</f>
        <v/>
      </c>
      <c r="F62" s="15" t="str">
        <f>IFERROR(INDEX(Стоимость!$G$4:$I$1000,MATCH(1,INDEX((Стоимость!$A$4:$A$1000=$A62)*(Стоимость!$F$4:$F$1000=$C62)*(Стоимость!$E$4:$E$1000=$D62)*(Стоимость!$C$4:$C$1000=F$4)*(Стоимость!$A$4:$A$1000=$A62),0),0),MATCH($B62,Стоимость!$G$3:$I$3,0)),"")</f>
        <v/>
      </c>
      <c r="G62" s="15">
        <f>IFERROR(INDEX(Стоимость!$G$4:$I$1000,MATCH(1,INDEX((Стоимость!$A$4:$A$1000=$A62)*(Стоимость!$F$4:$F$1000=$C62)*(Стоимость!$E$4:$E$1000=$D62)*(Стоимость!$C$4:$C$1000=G$4)*(Стоимость!$A$4:$A$1000=$A62),0),0),MATCH($B62,Стоимость!$G$3:$I$3,0)),"")</f>
        <v>110000</v>
      </c>
      <c r="H62" s="15">
        <f>IFERROR(INDEX(Стоимость!$G$4:$I$1000,MATCH(1,INDEX((Стоимость!$A$4:$A$1000=$A62)*(Стоимость!$F$4:$F$1000=$C62)*(Стоимость!$E$4:$E$1000=$D62)*(Стоимость!$C$4:$C$1000=H$4)*(Стоимость!$A$4:$A$1000=$A62),0),0),MATCH($B62,Стоимость!$G$3:$I$3,0)),"")</f>
        <v>0</v>
      </c>
      <c r="I62" s="15" t="str">
        <f>IFERROR(INDEX(Стоимость!$G$4:$I$1000,MATCH(1,INDEX((Стоимость!$A$4:$A$1000=$A62)*(Стоимость!$F$4:$F$1000=$C62)*(Стоимость!$E$4:$E$1000=$D62)*(Стоимость!$C$4:$C$1000=I$4)*(Стоимость!$A$4:$A$1000=$A62),0),0),MATCH($B62,Стоимость!$G$3:$I$3,0)),"")</f>
        <v/>
      </c>
      <c r="J62" s="15" t="str">
        <f>IFERROR(INDEX(Стоимость!$G$4:$I$1000,MATCH(1,INDEX((Стоимость!$A$4:$A$1000=$A62)*(Стоимость!$F$4:$F$1000=$C62)*(Стоимость!$E$4:$E$1000=$D62)*(Стоимость!$C$4:$C$1000=J$4)*(Стоимость!$A$4:$A$1000=$A62),0),0),MATCH($B62,Стоимость!$G$3:$I$3,0)),"")</f>
        <v/>
      </c>
    </row>
    <row r="63" spans="1:10" ht="12.75" x14ac:dyDescent="0.2">
      <c r="A63" s="10" t="s">
        <v>96</v>
      </c>
      <c r="B63" s="10" t="s">
        <v>218</v>
      </c>
      <c r="C63" s="10" t="s">
        <v>6</v>
      </c>
      <c r="D63" s="11" t="s">
        <v>17</v>
      </c>
      <c r="E63" s="15" t="str">
        <f>IFERROR(INDEX(Стоимость!$G$4:$I$1000,MATCH(1,INDEX((Стоимость!$A$4:$A$1000=$A63)*(Стоимость!$F$4:$F$1000=$C63)*(Стоимость!$E$4:$E$1000=$D63)*(Стоимость!$C$4:$C$1000=E$4)*(Стоимость!$A$4:$A$1000=$A63),0),0),MATCH($B63,Стоимость!$G$3:$I$3,0)),"")</f>
        <v/>
      </c>
      <c r="F63" s="15" t="str">
        <f>IFERROR(INDEX(Стоимость!$G$4:$I$1000,MATCH(1,INDEX((Стоимость!$A$4:$A$1000=$A63)*(Стоимость!$F$4:$F$1000=$C63)*(Стоимость!$E$4:$E$1000=$D63)*(Стоимость!$C$4:$C$1000=F$4)*(Стоимость!$A$4:$A$1000=$A63),0),0),MATCH($B63,Стоимость!$G$3:$I$3,0)),"")</f>
        <v/>
      </c>
      <c r="G63" s="15">
        <f>IFERROR(INDEX(Стоимость!$G$4:$I$1000,MATCH(1,INDEX((Стоимость!$A$4:$A$1000=$A63)*(Стоимость!$F$4:$F$1000=$C63)*(Стоимость!$E$4:$E$1000=$D63)*(Стоимость!$C$4:$C$1000=G$4)*(Стоимость!$A$4:$A$1000=$A63),0),0),MATCH($B63,Стоимость!$G$3:$I$3,0)),"")</f>
        <v>73900</v>
      </c>
      <c r="H63" s="15">
        <f>IFERROR(INDEX(Стоимость!$G$4:$I$1000,MATCH(1,INDEX((Стоимость!$A$4:$A$1000=$A63)*(Стоимость!$F$4:$F$1000=$C63)*(Стоимость!$E$4:$E$1000=$D63)*(Стоимость!$C$4:$C$1000=H$4)*(Стоимость!$A$4:$A$1000=$A63),0),0),MATCH($B63,Стоимость!$G$3:$I$3,0)),"")</f>
        <v>0</v>
      </c>
      <c r="I63" s="15" t="str">
        <f>IFERROR(INDEX(Стоимость!$G$4:$I$1000,MATCH(1,INDEX((Стоимость!$A$4:$A$1000=$A63)*(Стоимость!$F$4:$F$1000=$C63)*(Стоимость!$E$4:$E$1000=$D63)*(Стоимость!$C$4:$C$1000=I$4)*(Стоимость!$A$4:$A$1000=$A63),0),0),MATCH($B63,Стоимость!$G$3:$I$3,0)),"")</f>
        <v/>
      </c>
      <c r="J63" s="15" t="str">
        <f>IFERROR(INDEX(Стоимость!$G$4:$I$1000,MATCH(1,INDEX((Стоимость!$A$4:$A$1000=$A63)*(Стоимость!$F$4:$F$1000=$C63)*(Стоимость!$E$4:$E$1000=$D63)*(Стоимость!$C$4:$C$1000=J$4)*(Стоимость!$A$4:$A$1000=$A63),0),0),MATCH($B63,Стоимость!$G$3:$I$3,0)),"")</f>
        <v/>
      </c>
    </row>
    <row r="64" spans="1:10" ht="12.75" x14ac:dyDescent="0.2">
      <c r="A64" s="10" t="s">
        <v>96</v>
      </c>
      <c r="B64" s="10" t="s">
        <v>218</v>
      </c>
      <c r="C64" s="10" t="s">
        <v>6</v>
      </c>
      <c r="D64" s="11" t="s">
        <v>80</v>
      </c>
      <c r="E64" s="15">
        <f>IFERROR(INDEX(Стоимость!$G$4:$I$1000,MATCH(1,INDEX((Стоимость!$A$4:$A$1000=$A64)*(Стоимость!$F$4:$F$1000=$C64)*(Стоимость!$E$4:$E$1000=$D64)*(Стоимость!$C$4:$C$1000=E$4)*(Стоимость!$A$4:$A$1000=$A64),0),0),MATCH($B64,Стоимость!$G$3:$I$3,0)),"")</f>
        <v>117195.98</v>
      </c>
      <c r="F64" s="15">
        <f>IFERROR(INDEX(Стоимость!$G$4:$I$1000,MATCH(1,INDEX((Стоимость!$A$4:$A$1000=$A64)*(Стоимость!$F$4:$F$1000=$C64)*(Стоимость!$E$4:$E$1000=$D64)*(Стоимость!$C$4:$C$1000=F$4)*(Стоимость!$A$4:$A$1000=$A64),0),0),MATCH($B64,Стоимость!$G$3:$I$3,0)),"")</f>
        <v>117195.98</v>
      </c>
      <c r="G64" s="15">
        <f>IFERROR(INDEX(Стоимость!$G$4:$I$1000,MATCH(1,INDEX((Стоимость!$A$4:$A$1000=$A64)*(Стоимость!$F$4:$F$1000=$C64)*(Стоимость!$E$4:$E$1000=$D64)*(Стоимость!$C$4:$C$1000=G$4)*(Стоимость!$A$4:$A$1000=$A64),0),0),MATCH($B64,Стоимость!$G$3:$I$3,0)),"")</f>
        <v>89600</v>
      </c>
      <c r="H64" s="15" t="str">
        <f>IFERROR(INDEX(Стоимость!$G$4:$I$1000,MATCH(1,INDEX((Стоимость!$A$4:$A$1000=$A64)*(Стоимость!$F$4:$F$1000=$C64)*(Стоимость!$E$4:$E$1000=$D64)*(Стоимость!$C$4:$C$1000=H$4)*(Стоимость!$A$4:$A$1000=$A64),0),0),MATCH($B64,Стоимость!$G$3:$I$3,0)),"")</f>
        <v/>
      </c>
      <c r="I64" s="15" t="str">
        <f>IFERROR(INDEX(Стоимость!$G$4:$I$1000,MATCH(1,INDEX((Стоимость!$A$4:$A$1000=$A64)*(Стоимость!$F$4:$F$1000=$C64)*(Стоимость!$E$4:$E$1000=$D64)*(Стоимость!$C$4:$C$1000=I$4)*(Стоимость!$A$4:$A$1000=$A64),0),0),MATCH($B64,Стоимость!$G$3:$I$3,0)),"")</f>
        <v/>
      </c>
      <c r="J64" s="15" t="str">
        <f>IFERROR(INDEX(Стоимость!$G$4:$I$1000,MATCH(1,INDEX((Стоимость!$A$4:$A$1000=$A64)*(Стоимость!$F$4:$F$1000=$C64)*(Стоимость!$E$4:$E$1000=$D64)*(Стоимость!$C$4:$C$1000=J$4)*(Стоимость!$A$4:$A$1000=$A64),0),0),MATCH($B64,Стоимость!$G$3:$I$3,0)),"")</f>
        <v/>
      </c>
    </row>
    <row r="65" spans="1:10" ht="12.75" x14ac:dyDescent="0.2">
      <c r="A65" s="10" t="s">
        <v>96</v>
      </c>
      <c r="B65" s="10" t="s">
        <v>218</v>
      </c>
      <c r="C65" s="10" t="s">
        <v>6</v>
      </c>
      <c r="D65" s="11" t="s">
        <v>71</v>
      </c>
      <c r="E65" s="15">
        <f>IFERROR(INDEX(Стоимость!$G$4:$I$1000,MATCH(1,INDEX((Стоимость!$A$4:$A$1000=$A65)*(Стоимость!$F$4:$F$1000=$C65)*(Стоимость!$E$4:$E$1000=$D65)*(Стоимость!$C$4:$C$1000=E$4)*(Стоимость!$A$4:$A$1000=$A65),0),0),MATCH($B65,Стоимость!$G$3:$I$3,0)),"")</f>
        <v>117195.98</v>
      </c>
      <c r="F65" s="15">
        <f>IFERROR(INDEX(Стоимость!$G$4:$I$1000,MATCH(1,INDEX((Стоимость!$A$4:$A$1000=$A65)*(Стоимость!$F$4:$F$1000=$C65)*(Стоимость!$E$4:$E$1000=$D65)*(Стоимость!$C$4:$C$1000=F$4)*(Стоимость!$A$4:$A$1000=$A65),0),0),MATCH($B65,Стоимость!$G$3:$I$3,0)),"")</f>
        <v>117195.98</v>
      </c>
      <c r="G65" s="15">
        <f>IFERROR(INDEX(Стоимость!$G$4:$I$1000,MATCH(1,INDEX((Стоимость!$A$4:$A$1000=$A65)*(Стоимость!$F$4:$F$1000=$C65)*(Стоимость!$E$4:$E$1000=$D65)*(Стоимость!$C$4:$C$1000=G$4)*(Стоимость!$A$4:$A$1000=$A65),0),0),MATCH($B65,Стоимость!$G$3:$I$3,0)),"")</f>
        <v>88600</v>
      </c>
      <c r="H65" s="15">
        <f>IFERROR(INDEX(Стоимость!$G$4:$I$1000,MATCH(1,INDEX((Стоимость!$A$4:$A$1000=$A65)*(Стоимость!$F$4:$F$1000=$C65)*(Стоимость!$E$4:$E$1000=$D65)*(Стоимость!$C$4:$C$1000=H$4)*(Стоимость!$A$4:$A$1000=$A65),0),0),MATCH($B65,Стоимость!$G$3:$I$3,0)),"")</f>
        <v>0</v>
      </c>
      <c r="I65" s="15" t="str">
        <f>IFERROR(INDEX(Стоимость!$G$4:$I$1000,MATCH(1,INDEX((Стоимость!$A$4:$A$1000=$A65)*(Стоимость!$F$4:$F$1000=$C65)*(Стоимость!$E$4:$E$1000=$D65)*(Стоимость!$C$4:$C$1000=I$4)*(Стоимость!$A$4:$A$1000=$A65),0),0),MATCH($B65,Стоимость!$G$3:$I$3,0)),"")</f>
        <v/>
      </c>
      <c r="J65" s="15" t="str">
        <f>IFERROR(INDEX(Стоимость!$G$4:$I$1000,MATCH(1,INDEX((Стоимость!$A$4:$A$1000=$A65)*(Стоимость!$F$4:$F$1000=$C65)*(Стоимость!$E$4:$E$1000=$D65)*(Стоимость!$C$4:$C$1000=J$4)*(Стоимость!$A$4:$A$1000=$A65),0),0),MATCH($B65,Стоимость!$G$3:$I$3,0)),"")</f>
        <v/>
      </c>
    </row>
    <row r="66" spans="1:10" ht="12.75" x14ac:dyDescent="0.2">
      <c r="A66" s="10" t="s">
        <v>96</v>
      </c>
      <c r="B66" s="10" t="s">
        <v>218</v>
      </c>
      <c r="C66" s="10" t="s">
        <v>6</v>
      </c>
      <c r="D66" s="11" t="s">
        <v>68</v>
      </c>
      <c r="E66" s="15">
        <f>IFERROR(INDEX(Стоимость!$G$4:$I$1000,MATCH(1,INDEX((Стоимость!$A$4:$A$1000=$A66)*(Стоимость!$F$4:$F$1000=$C66)*(Стоимость!$E$4:$E$1000=$D66)*(Стоимость!$C$4:$C$1000=E$4)*(Стоимость!$A$4:$A$1000=$A66),0),0),MATCH($B66,Стоимость!$G$3:$I$3,0)),"")</f>
        <v>117195.98</v>
      </c>
      <c r="F66" s="15">
        <f>IFERROR(INDEX(Стоимость!$G$4:$I$1000,MATCH(1,INDEX((Стоимость!$A$4:$A$1000=$A66)*(Стоимость!$F$4:$F$1000=$C66)*(Стоимость!$E$4:$E$1000=$D66)*(Стоимость!$C$4:$C$1000=F$4)*(Стоимость!$A$4:$A$1000=$A66),0),0),MATCH($B66,Стоимость!$G$3:$I$3,0)),"")</f>
        <v>117195.98</v>
      </c>
      <c r="G66" s="15">
        <f>IFERROR(INDEX(Стоимость!$G$4:$I$1000,MATCH(1,INDEX((Стоимость!$A$4:$A$1000=$A66)*(Стоимость!$F$4:$F$1000=$C66)*(Стоимость!$E$4:$E$1000=$D66)*(Стоимость!$C$4:$C$1000=G$4)*(Стоимость!$A$4:$A$1000=$A66),0),0),MATCH($B66,Стоимость!$G$3:$I$3,0)),"")</f>
        <v>72600</v>
      </c>
      <c r="H66" s="15">
        <f>IFERROR(INDEX(Стоимость!$G$4:$I$1000,MATCH(1,INDEX((Стоимость!$A$4:$A$1000=$A66)*(Стоимость!$F$4:$F$1000=$C66)*(Стоимость!$E$4:$E$1000=$D66)*(Стоимость!$C$4:$C$1000=H$4)*(Стоимость!$A$4:$A$1000=$A66),0),0),MATCH($B66,Стоимость!$G$3:$I$3,0)),"")</f>
        <v>0</v>
      </c>
      <c r="I66" s="15" t="str">
        <f>IFERROR(INDEX(Стоимость!$G$4:$I$1000,MATCH(1,INDEX((Стоимость!$A$4:$A$1000=$A66)*(Стоимость!$F$4:$F$1000=$C66)*(Стоимость!$E$4:$E$1000=$D66)*(Стоимость!$C$4:$C$1000=I$4)*(Стоимость!$A$4:$A$1000=$A66),0),0),MATCH($B66,Стоимость!$G$3:$I$3,0)),"")</f>
        <v/>
      </c>
      <c r="J66" s="15" t="str">
        <f>IFERROR(INDEX(Стоимость!$G$4:$I$1000,MATCH(1,INDEX((Стоимость!$A$4:$A$1000=$A66)*(Стоимость!$F$4:$F$1000=$C66)*(Стоимость!$E$4:$E$1000=$D66)*(Стоимость!$C$4:$C$1000=J$4)*(Стоимость!$A$4:$A$1000=$A66),0),0),MATCH($B66,Стоимость!$G$3:$I$3,0)),"")</f>
        <v/>
      </c>
    </row>
    <row r="67" spans="1:10" ht="12.75" x14ac:dyDescent="0.2">
      <c r="A67" s="10" t="s">
        <v>96</v>
      </c>
      <c r="B67" s="10" t="s">
        <v>218</v>
      </c>
      <c r="C67" s="10" t="s">
        <v>6</v>
      </c>
      <c r="D67" s="11" t="s">
        <v>49</v>
      </c>
      <c r="E67" s="15">
        <f>IFERROR(INDEX(Стоимость!$G$4:$I$1000,MATCH(1,INDEX((Стоимость!$A$4:$A$1000=$A67)*(Стоимость!$F$4:$F$1000=$C67)*(Стоимость!$E$4:$E$1000=$D67)*(Стоимость!$C$4:$C$1000=E$4)*(Стоимость!$A$4:$A$1000=$A67),0),0),MATCH($B67,Стоимость!$G$3:$I$3,0)),"")</f>
        <v>117195.98</v>
      </c>
      <c r="F67" s="15">
        <f>IFERROR(INDEX(Стоимость!$G$4:$I$1000,MATCH(1,INDEX((Стоимость!$A$4:$A$1000=$A67)*(Стоимость!$F$4:$F$1000=$C67)*(Стоимость!$E$4:$E$1000=$D67)*(Стоимость!$C$4:$C$1000=F$4)*(Стоимость!$A$4:$A$1000=$A67),0),0),MATCH($B67,Стоимость!$G$3:$I$3,0)),"")</f>
        <v>117195.98</v>
      </c>
      <c r="G67" s="15">
        <f>IFERROR(INDEX(Стоимость!$G$4:$I$1000,MATCH(1,INDEX((Стоимость!$A$4:$A$1000=$A67)*(Стоимость!$F$4:$F$1000=$C67)*(Стоимость!$E$4:$E$1000=$D67)*(Стоимость!$C$4:$C$1000=G$4)*(Стоимость!$A$4:$A$1000=$A67),0),0),MATCH($B67,Стоимость!$G$3:$I$3,0)),"")</f>
        <v>74600</v>
      </c>
      <c r="H67" s="15" t="str">
        <f>IFERROR(INDEX(Стоимость!$G$4:$I$1000,MATCH(1,INDEX((Стоимость!$A$4:$A$1000=$A67)*(Стоимость!$F$4:$F$1000=$C67)*(Стоимость!$E$4:$E$1000=$D67)*(Стоимость!$C$4:$C$1000=H$4)*(Стоимость!$A$4:$A$1000=$A67),0),0),MATCH($B67,Стоимость!$G$3:$I$3,0)),"")</f>
        <v/>
      </c>
      <c r="I67" s="15" t="str">
        <f>IFERROR(INDEX(Стоимость!$G$4:$I$1000,MATCH(1,INDEX((Стоимость!$A$4:$A$1000=$A67)*(Стоимость!$F$4:$F$1000=$C67)*(Стоимость!$E$4:$E$1000=$D67)*(Стоимость!$C$4:$C$1000=I$4)*(Стоимость!$A$4:$A$1000=$A67),0),0),MATCH($B67,Стоимость!$G$3:$I$3,0)),"")</f>
        <v/>
      </c>
      <c r="J67" s="15" t="str">
        <f>IFERROR(INDEX(Стоимость!$G$4:$I$1000,MATCH(1,INDEX((Стоимость!$A$4:$A$1000=$A67)*(Стоимость!$F$4:$F$1000=$C67)*(Стоимость!$E$4:$E$1000=$D67)*(Стоимость!$C$4:$C$1000=J$4)*(Стоимость!$A$4:$A$1000=$A67),0),0),MATCH($B67,Стоимость!$G$3:$I$3,0)),"")</f>
        <v/>
      </c>
    </row>
    <row r="68" spans="1:10" ht="12.75" x14ac:dyDescent="0.2">
      <c r="A68" s="10" t="s">
        <v>96</v>
      </c>
      <c r="B68" s="10" t="s">
        <v>218</v>
      </c>
      <c r="C68" s="10" t="s">
        <v>6</v>
      </c>
      <c r="D68" s="11" t="s">
        <v>93</v>
      </c>
      <c r="E68" s="15">
        <f>IFERROR(INDEX(Стоимость!$G$4:$I$1000,MATCH(1,INDEX((Стоимость!$A$4:$A$1000=$A68)*(Стоимость!$F$4:$F$1000=$C68)*(Стоимость!$E$4:$E$1000=$D68)*(Стоимость!$C$4:$C$1000=E$4)*(Стоимость!$A$4:$A$1000=$A68),0),0),MATCH($B68,Стоимость!$G$3:$I$3,0)),"")</f>
        <v>117195.98</v>
      </c>
      <c r="F68" s="15">
        <f>IFERROR(INDEX(Стоимость!$G$4:$I$1000,MATCH(1,INDEX((Стоимость!$A$4:$A$1000=$A68)*(Стоимость!$F$4:$F$1000=$C68)*(Стоимость!$E$4:$E$1000=$D68)*(Стоимость!$C$4:$C$1000=F$4)*(Стоимость!$A$4:$A$1000=$A68),0),0),MATCH($B68,Стоимость!$G$3:$I$3,0)),"")</f>
        <v>117195.98</v>
      </c>
      <c r="G68" s="15">
        <f>IFERROR(INDEX(Стоимость!$G$4:$I$1000,MATCH(1,INDEX((Стоимость!$A$4:$A$1000=$A68)*(Стоимость!$F$4:$F$1000=$C68)*(Стоимость!$E$4:$E$1000=$D68)*(Стоимость!$C$4:$C$1000=G$4)*(Стоимость!$A$4:$A$1000=$A68),0),0),MATCH($B68,Стоимость!$G$3:$I$3,0)),"")</f>
        <v>96800</v>
      </c>
      <c r="H68" s="15">
        <f>IFERROR(INDEX(Стоимость!$G$4:$I$1000,MATCH(1,INDEX((Стоимость!$A$4:$A$1000=$A68)*(Стоимость!$F$4:$F$1000=$C68)*(Стоимость!$E$4:$E$1000=$D68)*(Стоимость!$C$4:$C$1000=H$4)*(Стоимость!$A$4:$A$1000=$A68),0),0),MATCH($B68,Стоимость!$G$3:$I$3,0)),"")</f>
        <v>0</v>
      </c>
      <c r="I68" s="15" t="str">
        <f>IFERROR(INDEX(Стоимость!$G$4:$I$1000,MATCH(1,INDEX((Стоимость!$A$4:$A$1000=$A68)*(Стоимость!$F$4:$F$1000=$C68)*(Стоимость!$E$4:$E$1000=$D68)*(Стоимость!$C$4:$C$1000=I$4)*(Стоимость!$A$4:$A$1000=$A68),0),0),MATCH($B68,Стоимость!$G$3:$I$3,0)),"")</f>
        <v/>
      </c>
      <c r="J68" s="15" t="str">
        <f>IFERROR(INDEX(Стоимость!$G$4:$I$1000,MATCH(1,INDEX((Стоимость!$A$4:$A$1000=$A68)*(Стоимость!$F$4:$F$1000=$C68)*(Стоимость!$E$4:$E$1000=$D68)*(Стоимость!$C$4:$C$1000=J$4)*(Стоимость!$A$4:$A$1000=$A68),0),0),MATCH($B68,Стоимость!$G$3:$I$3,0)),"")</f>
        <v/>
      </c>
    </row>
    <row r="69" spans="1:10" ht="12.75" x14ac:dyDescent="0.2">
      <c r="A69" s="10" t="s">
        <v>96</v>
      </c>
      <c r="B69" s="10" t="s">
        <v>218</v>
      </c>
      <c r="C69" s="10" t="s">
        <v>6</v>
      </c>
      <c r="D69" s="11" t="s">
        <v>154</v>
      </c>
      <c r="E69" s="15" t="str">
        <f>IFERROR(INDEX(Стоимость!$G$4:$I$1000,MATCH(1,INDEX((Стоимость!$A$4:$A$1000=$A69)*(Стоимость!$F$4:$F$1000=$C69)*(Стоимость!$E$4:$E$1000=$D69)*(Стоимость!$C$4:$C$1000=E$4)*(Стоимость!$A$4:$A$1000=$A69),0),0),MATCH($B69,Стоимость!$G$3:$I$3,0)),"")</f>
        <v/>
      </c>
      <c r="F69" s="15" t="str">
        <f>IFERROR(INDEX(Стоимость!$G$4:$I$1000,MATCH(1,INDEX((Стоимость!$A$4:$A$1000=$A69)*(Стоимость!$F$4:$F$1000=$C69)*(Стоимость!$E$4:$E$1000=$D69)*(Стоимость!$C$4:$C$1000=F$4)*(Стоимость!$A$4:$A$1000=$A69),0),0),MATCH($B69,Стоимость!$G$3:$I$3,0)),"")</f>
        <v/>
      </c>
      <c r="G69" s="15">
        <f>IFERROR(INDEX(Стоимость!$G$4:$I$1000,MATCH(1,INDEX((Стоимость!$A$4:$A$1000=$A69)*(Стоимость!$F$4:$F$1000=$C69)*(Стоимость!$E$4:$E$1000=$D69)*(Стоимость!$C$4:$C$1000=G$4)*(Стоимость!$A$4:$A$1000=$A69),0),0),MATCH($B69,Стоимость!$G$3:$I$3,0)),"")</f>
        <v>74600</v>
      </c>
      <c r="H69" s="15" t="str">
        <f>IFERROR(INDEX(Стоимость!$G$4:$I$1000,MATCH(1,INDEX((Стоимость!$A$4:$A$1000=$A69)*(Стоимость!$F$4:$F$1000=$C69)*(Стоимость!$E$4:$E$1000=$D69)*(Стоимость!$C$4:$C$1000=H$4)*(Стоимость!$A$4:$A$1000=$A69),0),0),MATCH($B69,Стоимость!$G$3:$I$3,0)),"")</f>
        <v/>
      </c>
      <c r="I69" s="15" t="str">
        <f>IFERROR(INDEX(Стоимость!$G$4:$I$1000,MATCH(1,INDEX((Стоимость!$A$4:$A$1000=$A69)*(Стоимость!$F$4:$F$1000=$C69)*(Стоимость!$E$4:$E$1000=$D69)*(Стоимость!$C$4:$C$1000=I$4)*(Стоимость!$A$4:$A$1000=$A69),0),0),MATCH($B69,Стоимость!$G$3:$I$3,0)),"")</f>
        <v/>
      </c>
      <c r="J69" s="15" t="str">
        <f>IFERROR(INDEX(Стоимость!$G$4:$I$1000,MATCH(1,INDEX((Стоимость!$A$4:$A$1000=$A69)*(Стоимость!$F$4:$F$1000=$C69)*(Стоимость!$E$4:$E$1000=$D69)*(Стоимость!$C$4:$C$1000=J$4)*(Стоимость!$A$4:$A$1000=$A69),0),0),MATCH($B69,Стоимость!$G$3:$I$3,0)),"")</f>
        <v/>
      </c>
    </row>
    <row r="70" spans="1:10" ht="12.75" x14ac:dyDescent="0.2">
      <c r="A70" s="10" t="s">
        <v>96</v>
      </c>
      <c r="B70" s="10" t="s">
        <v>218</v>
      </c>
      <c r="C70" s="10" t="s">
        <v>6</v>
      </c>
      <c r="D70" s="11" t="s">
        <v>53</v>
      </c>
      <c r="E70" s="15" t="str">
        <f>IFERROR(INDEX(Стоимость!$G$4:$I$1000,MATCH(1,INDEX((Стоимость!$A$4:$A$1000=$A70)*(Стоимость!$F$4:$F$1000=$C70)*(Стоимость!$E$4:$E$1000=$D70)*(Стоимость!$C$4:$C$1000=E$4)*(Стоимость!$A$4:$A$1000=$A70),0),0),MATCH($B70,Стоимость!$G$3:$I$3,0)),"")</f>
        <v/>
      </c>
      <c r="F70" s="15" t="str">
        <f>IFERROR(INDEX(Стоимость!$G$4:$I$1000,MATCH(1,INDEX((Стоимость!$A$4:$A$1000=$A70)*(Стоимость!$F$4:$F$1000=$C70)*(Стоимость!$E$4:$E$1000=$D70)*(Стоимость!$C$4:$C$1000=F$4)*(Стоимость!$A$4:$A$1000=$A70),0),0),MATCH($B70,Стоимость!$G$3:$I$3,0)),"")</f>
        <v/>
      </c>
      <c r="G70" s="15">
        <f>IFERROR(INDEX(Стоимость!$G$4:$I$1000,MATCH(1,INDEX((Стоимость!$A$4:$A$1000=$A70)*(Стоимость!$F$4:$F$1000=$C70)*(Стоимость!$E$4:$E$1000=$D70)*(Стоимость!$C$4:$C$1000=G$4)*(Стоимость!$A$4:$A$1000=$A70),0),0),MATCH($B70,Стоимость!$G$3:$I$3,0)),"")</f>
        <v>110800</v>
      </c>
      <c r="H70" s="15" t="str">
        <f>IFERROR(INDEX(Стоимость!$G$4:$I$1000,MATCH(1,INDEX((Стоимость!$A$4:$A$1000=$A70)*(Стоимость!$F$4:$F$1000=$C70)*(Стоимость!$E$4:$E$1000=$D70)*(Стоимость!$C$4:$C$1000=H$4)*(Стоимость!$A$4:$A$1000=$A70),0),0),MATCH($B70,Стоимость!$G$3:$I$3,0)),"")</f>
        <v/>
      </c>
      <c r="I70" s="15" t="str">
        <f>IFERROR(INDEX(Стоимость!$G$4:$I$1000,MATCH(1,INDEX((Стоимость!$A$4:$A$1000=$A70)*(Стоимость!$F$4:$F$1000=$C70)*(Стоимость!$E$4:$E$1000=$D70)*(Стоимость!$C$4:$C$1000=I$4)*(Стоимость!$A$4:$A$1000=$A70),0),0),MATCH($B70,Стоимость!$G$3:$I$3,0)),"")</f>
        <v/>
      </c>
      <c r="J70" s="15" t="str">
        <f>IFERROR(INDEX(Стоимость!$G$4:$I$1000,MATCH(1,INDEX((Стоимость!$A$4:$A$1000=$A70)*(Стоимость!$F$4:$F$1000=$C70)*(Стоимость!$E$4:$E$1000=$D70)*(Стоимость!$C$4:$C$1000=J$4)*(Стоимость!$A$4:$A$1000=$A70),0),0),MATCH($B70,Стоимость!$G$3:$I$3,0)),"")</f>
        <v/>
      </c>
    </row>
    <row r="71" spans="1:10" ht="12.75" x14ac:dyDescent="0.2">
      <c r="A71" s="10" t="s">
        <v>96</v>
      </c>
      <c r="B71" s="10" t="s">
        <v>218</v>
      </c>
      <c r="C71" s="10" t="s">
        <v>6</v>
      </c>
      <c r="D71" s="11" t="s">
        <v>155</v>
      </c>
      <c r="E71" s="15" t="str">
        <f>IFERROR(INDEX(Стоимость!$G$4:$I$1000,MATCH(1,INDEX((Стоимость!$A$4:$A$1000=$A71)*(Стоимость!$F$4:$F$1000=$C71)*(Стоимость!$E$4:$E$1000=$D71)*(Стоимость!$C$4:$C$1000=E$4)*(Стоимость!$A$4:$A$1000=$A71),0),0),MATCH($B71,Стоимость!$G$3:$I$3,0)),"")</f>
        <v/>
      </c>
      <c r="F71" s="15" t="str">
        <f>IFERROR(INDEX(Стоимость!$G$4:$I$1000,MATCH(1,INDEX((Стоимость!$A$4:$A$1000=$A71)*(Стоимость!$F$4:$F$1000=$C71)*(Стоимость!$E$4:$E$1000=$D71)*(Стоимость!$C$4:$C$1000=F$4)*(Стоимость!$A$4:$A$1000=$A71),0),0),MATCH($B71,Стоимость!$G$3:$I$3,0)),"")</f>
        <v/>
      </c>
      <c r="G71" s="15">
        <f>IFERROR(INDEX(Стоимость!$G$4:$I$1000,MATCH(1,INDEX((Стоимость!$A$4:$A$1000=$A71)*(Стоимость!$F$4:$F$1000=$C71)*(Стоимость!$E$4:$E$1000=$D71)*(Стоимость!$C$4:$C$1000=G$4)*(Стоимость!$A$4:$A$1000=$A71),0),0),MATCH($B71,Стоимость!$G$3:$I$3,0)),"")</f>
        <v>116400</v>
      </c>
      <c r="H71" s="15" t="str">
        <f>IFERROR(INDEX(Стоимость!$G$4:$I$1000,MATCH(1,INDEX((Стоимость!$A$4:$A$1000=$A71)*(Стоимость!$F$4:$F$1000=$C71)*(Стоимость!$E$4:$E$1000=$D71)*(Стоимость!$C$4:$C$1000=H$4)*(Стоимость!$A$4:$A$1000=$A71),0),0),MATCH($B71,Стоимость!$G$3:$I$3,0)),"")</f>
        <v/>
      </c>
      <c r="I71" s="15" t="str">
        <f>IFERROR(INDEX(Стоимость!$G$4:$I$1000,MATCH(1,INDEX((Стоимость!$A$4:$A$1000=$A71)*(Стоимость!$F$4:$F$1000=$C71)*(Стоимость!$E$4:$E$1000=$D71)*(Стоимость!$C$4:$C$1000=I$4)*(Стоимость!$A$4:$A$1000=$A71),0),0),MATCH($B71,Стоимость!$G$3:$I$3,0)),"")</f>
        <v/>
      </c>
      <c r="J71" s="15" t="str">
        <f>IFERROR(INDEX(Стоимость!$G$4:$I$1000,MATCH(1,INDEX((Стоимость!$A$4:$A$1000=$A71)*(Стоимость!$F$4:$F$1000=$C71)*(Стоимость!$E$4:$E$1000=$D71)*(Стоимость!$C$4:$C$1000=J$4)*(Стоимость!$A$4:$A$1000=$A71),0),0),MATCH($B71,Стоимость!$G$3:$I$3,0)),"")</f>
        <v/>
      </c>
    </row>
    <row r="72" spans="1:10" ht="12.75" x14ac:dyDescent="0.2">
      <c r="A72" s="10" t="s">
        <v>96</v>
      </c>
      <c r="B72" s="10" t="s">
        <v>218</v>
      </c>
      <c r="C72" s="10" t="s">
        <v>6</v>
      </c>
      <c r="D72" s="11" t="s">
        <v>66</v>
      </c>
      <c r="E72" s="15">
        <f>IFERROR(INDEX(Стоимость!$G$4:$I$1000,MATCH(1,INDEX((Стоимость!$A$4:$A$1000=$A72)*(Стоимость!$F$4:$F$1000=$C72)*(Стоимость!$E$4:$E$1000=$D72)*(Стоимость!$C$4:$C$1000=E$4)*(Стоимость!$A$4:$A$1000=$A72),0),0),MATCH($B72,Стоимость!$G$3:$I$3,0)),"")</f>
        <v>117195.98</v>
      </c>
      <c r="F72" s="15">
        <f>IFERROR(INDEX(Стоимость!$G$4:$I$1000,MATCH(1,INDEX((Стоимость!$A$4:$A$1000=$A72)*(Стоимость!$F$4:$F$1000=$C72)*(Стоимость!$E$4:$E$1000=$D72)*(Стоимость!$C$4:$C$1000=F$4)*(Стоимость!$A$4:$A$1000=$A72),0),0),MATCH($B72,Стоимость!$G$3:$I$3,0)),"")</f>
        <v>117195.98</v>
      </c>
      <c r="G72" s="15">
        <f>IFERROR(INDEX(Стоимость!$G$4:$I$1000,MATCH(1,INDEX((Стоимость!$A$4:$A$1000=$A72)*(Стоимость!$F$4:$F$1000=$C72)*(Стоимость!$E$4:$E$1000=$D72)*(Стоимость!$C$4:$C$1000=G$4)*(Стоимость!$A$4:$A$1000=$A72),0),0),MATCH($B72,Стоимость!$G$3:$I$3,0)),"")</f>
        <v>123800</v>
      </c>
      <c r="H72" s="15">
        <f>IFERROR(INDEX(Стоимость!$G$4:$I$1000,MATCH(1,INDEX((Стоимость!$A$4:$A$1000=$A72)*(Стоимость!$F$4:$F$1000=$C72)*(Стоимость!$E$4:$E$1000=$D72)*(Стоимость!$C$4:$C$1000=H$4)*(Стоимость!$A$4:$A$1000=$A72),0),0),MATCH($B72,Стоимость!$G$3:$I$3,0)),"")</f>
        <v>0</v>
      </c>
      <c r="I72" s="15" t="str">
        <f>IFERROR(INDEX(Стоимость!$G$4:$I$1000,MATCH(1,INDEX((Стоимость!$A$4:$A$1000=$A72)*(Стоимость!$F$4:$F$1000=$C72)*(Стоимость!$E$4:$E$1000=$D72)*(Стоимость!$C$4:$C$1000=I$4)*(Стоимость!$A$4:$A$1000=$A72),0),0),MATCH($B72,Стоимость!$G$3:$I$3,0)),"")</f>
        <v/>
      </c>
      <c r="J72" s="15" t="str">
        <f>IFERROR(INDEX(Стоимость!$G$4:$I$1000,MATCH(1,INDEX((Стоимость!$A$4:$A$1000=$A72)*(Стоимость!$F$4:$F$1000=$C72)*(Стоимость!$E$4:$E$1000=$D72)*(Стоимость!$C$4:$C$1000=J$4)*(Стоимость!$A$4:$A$1000=$A72),0),0),MATCH($B72,Стоимость!$G$3:$I$3,0)),"")</f>
        <v/>
      </c>
    </row>
    <row r="73" spans="1:10" ht="12.75" x14ac:dyDescent="0.2">
      <c r="A73" s="10" t="s">
        <v>96</v>
      </c>
      <c r="B73" s="10" t="s">
        <v>218</v>
      </c>
      <c r="C73" s="10" t="s">
        <v>6</v>
      </c>
      <c r="D73" s="11" t="s">
        <v>28</v>
      </c>
      <c r="E73" s="15">
        <f>IFERROR(INDEX(Стоимость!$G$4:$I$1000,MATCH(1,INDEX((Стоимость!$A$4:$A$1000=$A73)*(Стоимость!$F$4:$F$1000=$C73)*(Стоимость!$E$4:$E$1000=$D73)*(Стоимость!$C$4:$C$1000=E$4)*(Стоимость!$A$4:$A$1000=$A73),0),0),MATCH($B73,Стоимость!$G$3:$I$3,0)),"")</f>
        <v>117195.98</v>
      </c>
      <c r="F73" s="15">
        <f>IFERROR(INDEX(Стоимость!$G$4:$I$1000,MATCH(1,INDEX((Стоимость!$A$4:$A$1000=$A73)*(Стоимость!$F$4:$F$1000=$C73)*(Стоимость!$E$4:$E$1000=$D73)*(Стоимость!$C$4:$C$1000=F$4)*(Стоимость!$A$4:$A$1000=$A73),0),0),MATCH($B73,Стоимость!$G$3:$I$3,0)),"")</f>
        <v>117195.98</v>
      </c>
      <c r="G73" s="15">
        <f>IFERROR(INDEX(Стоимость!$G$4:$I$1000,MATCH(1,INDEX((Стоимость!$A$4:$A$1000=$A73)*(Стоимость!$F$4:$F$1000=$C73)*(Стоимость!$E$4:$E$1000=$D73)*(Стоимость!$C$4:$C$1000=G$4)*(Стоимость!$A$4:$A$1000=$A73),0),0),MATCH($B73,Стоимость!$G$3:$I$3,0)),"")</f>
        <v>112400</v>
      </c>
      <c r="H73" s="15">
        <f>IFERROR(INDEX(Стоимость!$G$4:$I$1000,MATCH(1,INDEX((Стоимость!$A$4:$A$1000=$A73)*(Стоимость!$F$4:$F$1000=$C73)*(Стоимость!$E$4:$E$1000=$D73)*(Стоимость!$C$4:$C$1000=H$4)*(Стоимость!$A$4:$A$1000=$A73),0),0),MATCH($B73,Стоимость!$G$3:$I$3,0)),"")</f>
        <v>0</v>
      </c>
      <c r="I73" s="15" t="str">
        <f>IFERROR(INDEX(Стоимость!$G$4:$I$1000,MATCH(1,INDEX((Стоимость!$A$4:$A$1000=$A73)*(Стоимость!$F$4:$F$1000=$C73)*(Стоимость!$E$4:$E$1000=$D73)*(Стоимость!$C$4:$C$1000=I$4)*(Стоимость!$A$4:$A$1000=$A73),0),0),MATCH($B73,Стоимость!$G$3:$I$3,0)),"")</f>
        <v/>
      </c>
      <c r="J73" s="15" t="str">
        <f>IFERROR(INDEX(Стоимость!$G$4:$I$1000,MATCH(1,INDEX((Стоимость!$A$4:$A$1000=$A73)*(Стоимость!$F$4:$F$1000=$C73)*(Стоимость!$E$4:$E$1000=$D73)*(Стоимость!$C$4:$C$1000=J$4)*(Стоимость!$A$4:$A$1000=$A73),0),0),MATCH($B73,Стоимость!$G$3:$I$3,0)),"")</f>
        <v/>
      </c>
    </row>
    <row r="74" spans="1:10" ht="12.75" x14ac:dyDescent="0.2">
      <c r="A74" s="10" t="s">
        <v>96</v>
      </c>
      <c r="B74" s="10" t="s">
        <v>218</v>
      </c>
      <c r="C74" s="10" t="s">
        <v>6</v>
      </c>
      <c r="D74" s="11" t="s">
        <v>82</v>
      </c>
      <c r="E74" s="15">
        <f>IFERROR(INDEX(Стоимость!$G$4:$I$1000,MATCH(1,INDEX((Стоимость!$A$4:$A$1000=$A74)*(Стоимость!$F$4:$F$1000=$C74)*(Стоимость!$E$4:$E$1000=$D74)*(Стоимость!$C$4:$C$1000=E$4)*(Стоимость!$A$4:$A$1000=$A74),0),0),MATCH($B74,Стоимость!$G$3:$I$3,0)),"")</f>
        <v>117195.98</v>
      </c>
      <c r="F74" s="15">
        <f>IFERROR(INDEX(Стоимость!$G$4:$I$1000,MATCH(1,INDEX((Стоимость!$A$4:$A$1000=$A74)*(Стоимость!$F$4:$F$1000=$C74)*(Стоимость!$E$4:$E$1000=$D74)*(Стоимость!$C$4:$C$1000=F$4)*(Стоимость!$A$4:$A$1000=$A74),0),0),MATCH($B74,Стоимость!$G$3:$I$3,0)),"")</f>
        <v>117195.98</v>
      </c>
      <c r="G74" s="15">
        <f>IFERROR(INDEX(Стоимость!$G$4:$I$1000,MATCH(1,INDEX((Стоимость!$A$4:$A$1000=$A74)*(Стоимость!$F$4:$F$1000=$C74)*(Стоимость!$E$4:$E$1000=$D74)*(Стоимость!$C$4:$C$1000=G$4)*(Стоимость!$A$4:$A$1000=$A74),0),0),MATCH($B74,Стоимость!$G$3:$I$3,0)),"")</f>
        <v>82800</v>
      </c>
      <c r="H74" s="15">
        <f>IFERROR(INDEX(Стоимость!$G$4:$I$1000,MATCH(1,INDEX((Стоимость!$A$4:$A$1000=$A74)*(Стоимость!$F$4:$F$1000=$C74)*(Стоимость!$E$4:$E$1000=$D74)*(Стоимость!$C$4:$C$1000=H$4)*(Стоимость!$A$4:$A$1000=$A74),0),0),MATCH($B74,Стоимость!$G$3:$I$3,0)),"")</f>
        <v>0</v>
      </c>
      <c r="I74" s="15" t="str">
        <f>IFERROR(INDEX(Стоимость!$G$4:$I$1000,MATCH(1,INDEX((Стоимость!$A$4:$A$1000=$A74)*(Стоимость!$F$4:$F$1000=$C74)*(Стоимость!$E$4:$E$1000=$D74)*(Стоимость!$C$4:$C$1000=I$4)*(Стоимость!$A$4:$A$1000=$A74),0),0),MATCH($B74,Стоимость!$G$3:$I$3,0)),"")</f>
        <v/>
      </c>
      <c r="J74" s="15" t="str">
        <f>IFERROR(INDEX(Стоимость!$G$4:$I$1000,MATCH(1,INDEX((Стоимость!$A$4:$A$1000=$A74)*(Стоимость!$F$4:$F$1000=$C74)*(Стоимость!$E$4:$E$1000=$D74)*(Стоимость!$C$4:$C$1000=J$4)*(Стоимость!$A$4:$A$1000=$A74),0),0),MATCH($B74,Стоимость!$G$3:$I$3,0)),"")</f>
        <v/>
      </c>
    </row>
  </sheetData>
  <autoFilter ref="A5:D74"/>
  <mergeCells count="2">
    <mergeCell ref="A1:D1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Стоимость</vt:lpstr>
      <vt:lpstr>ФинОбесп_1-6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User</cp:lastModifiedBy>
  <dcterms:created xsi:type="dcterms:W3CDTF">2015-08-19T13:29:54Z</dcterms:created>
  <dcterms:modified xsi:type="dcterms:W3CDTF">2015-08-20T15:33:45Z</dcterms:modified>
</cp:coreProperties>
</file>