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_Posta\"/>
    </mc:Choice>
  </mc:AlternateContent>
  <bookViews>
    <workbookView xWindow="0" yWindow="0" windowWidth="20490" windowHeight="6855" tabRatio="446"/>
  </bookViews>
  <sheets>
    <sheet name="АОД" sheetId="6" r:id="rId1"/>
  </sheets>
  <definedNames>
    <definedName name="_xlnm._FilterDatabase" localSheetId="0" hidden="1">АОД!$A$26:$I$261</definedName>
    <definedName name="_xlnm.Print_Titles" localSheetId="0">АОД!$25:$25</definedName>
  </definedNames>
  <calcPr calcId="152511"/>
</workbook>
</file>

<file path=xl/calcChain.xml><?xml version="1.0" encoding="utf-8"?>
<calcChain xmlns="http://schemas.openxmlformats.org/spreadsheetml/2006/main">
  <c r="H109" i="6" l="1"/>
  <c r="A108" i="6"/>
  <c r="A109" i="6"/>
  <c r="A110" i="6"/>
  <c r="A111" i="6"/>
  <c r="A112" i="6"/>
  <c r="G95" i="6"/>
  <c r="A95" i="6"/>
  <c r="A96" i="6"/>
  <c r="A97" i="6"/>
  <c r="H95" i="6"/>
  <c r="G109" i="6" l="1"/>
  <c r="H89" i="6"/>
  <c r="A90" i="6"/>
  <c r="A91" i="6"/>
  <c r="A92" i="6"/>
  <c r="A93" i="6"/>
  <c r="A89" i="6"/>
  <c r="G87" i="6"/>
  <c r="H87" i="6"/>
  <c r="A87" i="6"/>
  <c r="A88" i="6"/>
  <c r="G133" i="6"/>
  <c r="H133" i="6"/>
  <c r="G89" i="6" l="1"/>
  <c r="A133" i="6"/>
  <c r="A134" i="6"/>
  <c r="G102" i="6" l="1"/>
  <c r="A102" i="6"/>
  <c r="A103" i="6"/>
  <c r="H102" i="6" l="1"/>
  <c r="H261" i="6" l="1"/>
  <c r="G261" i="6"/>
  <c r="H260" i="6"/>
  <c r="G260" i="6"/>
  <c r="H259" i="6"/>
  <c r="G259" i="6"/>
  <c r="H258" i="6"/>
  <c r="G258" i="6"/>
  <c r="H256" i="6"/>
  <c r="G256" i="6"/>
  <c r="H255" i="6"/>
  <c r="G255" i="6"/>
  <c r="H254" i="6"/>
  <c r="G254" i="6"/>
  <c r="H253" i="6"/>
  <c r="G253" i="6"/>
  <c r="H252" i="6"/>
  <c r="G252" i="6"/>
  <c r="H251" i="6"/>
  <c r="G251" i="6"/>
  <c r="H250" i="6"/>
  <c r="G250" i="6"/>
  <c r="H249" i="6"/>
  <c r="G249" i="6"/>
  <c r="H248" i="6"/>
  <c r="G248" i="6"/>
  <c r="H246" i="6"/>
  <c r="G246" i="6"/>
  <c r="H245" i="6"/>
  <c r="G245" i="6"/>
  <c r="H244" i="6"/>
  <c r="G244" i="6"/>
  <c r="H243" i="6"/>
  <c r="G243" i="6"/>
  <c r="H242" i="6"/>
  <c r="G242" i="6"/>
  <c r="H240" i="6"/>
  <c r="G240" i="6"/>
  <c r="H239" i="6"/>
  <c r="G239" i="6"/>
  <c r="H238" i="6"/>
  <c r="G238" i="6"/>
  <c r="H237" i="6"/>
  <c r="G237" i="6"/>
  <c r="H236" i="6"/>
  <c r="G236" i="6"/>
  <c r="H235" i="6"/>
  <c r="G235" i="6"/>
  <c r="H230" i="6"/>
  <c r="G230" i="6"/>
  <c r="H224" i="6"/>
  <c r="G224" i="6"/>
  <c r="H221" i="6"/>
  <c r="G221" i="6"/>
  <c r="H220" i="6"/>
  <c r="G220" i="6"/>
  <c r="H219" i="6"/>
  <c r="G219" i="6"/>
  <c r="H209" i="6"/>
  <c r="G209" i="6"/>
  <c r="H200" i="6"/>
  <c r="G200" i="6"/>
  <c r="H199" i="6"/>
  <c r="G199" i="6"/>
  <c r="H198" i="6"/>
  <c r="G198" i="6"/>
  <c r="H190" i="6"/>
  <c r="G190" i="6"/>
  <c r="H189" i="6"/>
  <c r="G189" i="6"/>
  <c r="H187" i="6"/>
  <c r="G187" i="6"/>
  <c r="H186" i="6"/>
  <c r="G186" i="6"/>
  <c r="H185" i="6"/>
  <c r="G185" i="6"/>
  <c r="H183" i="6"/>
  <c r="G183" i="6"/>
  <c r="H182" i="6"/>
  <c r="G182" i="6"/>
  <c r="H181" i="6"/>
  <c r="G181" i="6"/>
  <c r="H178" i="6"/>
  <c r="G178" i="6"/>
  <c r="H177" i="6"/>
  <c r="G177" i="6"/>
  <c r="H176" i="6"/>
  <c r="G176" i="6"/>
  <c r="H175" i="6"/>
  <c r="G175" i="6"/>
  <c r="H174" i="6"/>
  <c r="G174" i="6"/>
  <c r="H173" i="6"/>
  <c r="G173" i="6"/>
  <c r="H172" i="6"/>
  <c r="G172" i="6"/>
  <c r="H171" i="6"/>
  <c r="G171" i="6"/>
  <c r="H170" i="6"/>
  <c r="G170" i="6"/>
  <c r="H169" i="6"/>
  <c r="G169" i="6"/>
  <c r="H168" i="6"/>
  <c r="G168" i="6"/>
  <c r="H167" i="6"/>
  <c r="G167" i="6"/>
  <c r="H166" i="6"/>
  <c r="G166" i="6"/>
  <c r="H165" i="6"/>
  <c r="G165" i="6"/>
  <c r="H164" i="6"/>
  <c r="G164" i="6"/>
  <c r="H162" i="6"/>
  <c r="G162" i="6"/>
  <c r="H161" i="6"/>
  <c r="G161" i="6"/>
  <c r="H160" i="6"/>
  <c r="G160" i="6"/>
  <c r="H151" i="6"/>
  <c r="G151" i="6"/>
  <c r="H150" i="6"/>
  <c r="G150" i="6"/>
  <c r="H149" i="6"/>
  <c r="G149" i="6"/>
  <c r="H148" i="6"/>
  <c r="G148" i="6"/>
  <c r="H147" i="6"/>
  <c r="G147" i="6"/>
  <c r="H146" i="6"/>
  <c r="G146" i="6"/>
  <c r="H145" i="6"/>
  <c r="G145" i="6"/>
  <c r="H144" i="6"/>
  <c r="G144" i="6"/>
  <c r="H142" i="6"/>
  <c r="G142" i="6"/>
  <c r="H140" i="6"/>
  <c r="G140" i="6"/>
  <c r="H139" i="6"/>
  <c r="G139" i="6"/>
  <c r="H137" i="6"/>
  <c r="G137" i="6"/>
  <c r="H134" i="6"/>
  <c r="G134" i="6"/>
  <c r="H125" i="6"/>
  <c r="G125" i="6"/>
  <c r="H118" i="6"/>
  <c r="G118" i="6"/>
  <c r="H112" i="6"/>
  <c r="G112" i="6"/>
  <c r="H111" i="6"/>
  <c r="G111" i="6"/>
  <c r="H110" i="6"/>
  <c r="G110" i="6"/>
  <c r="H108" i="6"/>
  <c r="G108" i="6"/>
  <c r="H107" i="6"/>
  <c r="G107" i="6"/>
  <c r="H105" i="6"/>
  <c r="G105" i="6"/>
  <c r="H104" i="6"/>
  <c r="G104" i="6"/>
  <c r="H103" i="6"/>
  <c r="G103" i="6"/>
  <c r="H101" i="6"/>
  <c r="G101" i="6"/>
  <c r="H100" i="6"/>
  <c r="G100" i="6"/>
  <c r="H98" i="6"/>
  <c r="G98" i="6"/>
  <c r="H97" i="6"/>
  <c r="G97" i="6"/>
  <c r="H96" i="6"/>
  <c r="G96" i="6"/>
  <c r="H94" i="6"/>
  <c r="G94" i="6"/>
  <c r="H93" i="6"/>
  <c r="G93" i="6"/>
  <c r="H85" i="6"/>
  <c r="G85" i="6"/>
  <c r="H84" i="6"/>
  <c r="G84" i="6"/>
  <c r="H82" i="6"/>
  <c r="G82" i="6"/>
  <c r="H81" i="6"/>
  <c r="G81" i="6"/>
  <c r="H80" i="6"/>
  <c r="G80" i="6"/>
  <c r="H79" i="6"/>
  <c r="G79" i="6"/>
  <c r="H78" i="6"/>
  <c r="G78" i="6"/>
  <c r="H77" i="6"/>
  <c r="G77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5" i="6"/>
  <c r="G65" i="6"/>
  <c r="H64" i="6"/>
  <c r="G64" i="6"/>
  <c r="H63" i="6"/>
  <c r="G63" i="6"/>
  <c r="H62" i="6"/>
  <c r="G62" i="6"/>
  <c r="H61" i="6"/>
  <c r="G61" i="6"/>
  <c r="H60" i="6"/>
  <c r="G60" i="6"/>
  <c r="H59" i="6"/>
  <c r="G59" i="6"/>
  <c r="H57" i="6"/>
  <c r="G57" i="6"/>
  <c r="H56" i="6"/>
  <c r="G56" i="6"/>
  <c r="H55" i="6"/>
  <c r="G55" i="6"/>
  <c r="H54" i="6"/>
  <c r="G54" i="6"/>
  <c r="H51" i="6"/>
  <c r="G51" i="6"/>
  <c r="H50" i="6"/>
  <c r="G50" i="6"/>
  <c r="H48" i="6"/>
  <c r="G48" i="6"/>
  <c r="H47" i="6"/>
  <c r="G47" i="6"/>
  <c r="H45" i="6"/>
  <c r="G45" i="6"/>
  <c r="H44" i="6"/>
  <c r="G44" i="6"/>
  <c r="H40" i="6"/>
  <c r="G40" i="6"/>
  <c r="H39" i="6"/>
  <c r="G39" i="6"/>
  <c r="H38" i="6"/>
  <c r="G38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A29" i="6" l="1"/>
  <c r="A30" i="6"/>
  <c r="H28" i="6"/>
  <c r="G28" i="6"/>
  <c r="A210" i="6" l="1"/>
  <c r="A211" i="6"/>
  <c r="A212" i="6"/>
  <c r="A213" i="6"/>
  <c r="A231" i="6"/>
  <c r="A232" i="6"/>
  <c r="A233" i="6"/>
  <c r="A222" i="6"/>
  <c r="A223" i="6"/>
  <c r="A224" i="6"/>
  <c r="A225" i="6"/>
  <c r="A226" i="6"/>
  <c r="A227" i="6"/>
  <c r="G204" i="6" l="1"/>
  <c r="H204" i="6"/>
  <c r="H205" i="6"/>
  <c r="G205" i="6"/>
  <c r="G207" i="6"/>
  <c r="H207" i="6"/>
  <c r="H223" i="6"/>
  <c r="G223" i="6"/>
  <c r="G225" i="6"/>
  <c r="H225" i="6"/>
  <c r="H226" i="6"/>
  <c r="G226" i="6"/>
  <c r="H227" i="6"/>
  <c r="G227" i="6"/>
  <c r="H218" i="6"/>
  <c r="G218" i="6"/>
  <c r="H206" i="6"/>
  <c r="G206" i="6"/>
  <c r="H222" i="6"/>
  <c r="G222" i="6"/>
  <c r="H202" i="6"/>
  <c r="G202" i="6"/>
  <c r="H228" i="6"/>
  <c r="G228" i="6"/>
  <c r="H214" i="6"/>
  <c r="G214" i="6"/>
  <c r="H232" i="6" l="1"/>
  <c r="G232" i="6"/>
  <c r="H203" i="6"/>
  <c r="G203" i="6"/>
  <c r="H215" i="6"/>
  <c r="G215" i="6"/>
  <c r="G212" i="6"/>
  <c r="H212" i="6"/>
  <c r="H233" i="6"/>
  <c r="G233" i="6"/>
  <c r="H211" i="6"/>
  <c r="G211" i="6"/>
  <c r="H231" i="6"/>
  <c r="G231" i="6"/>
  <c r="H201" i="6"/>
  <c r="G201" i="6"/>
  <c r="A200" i="6"/>
  <c r="A201" i="6"/>
  <c r="A202" i="6"/>
  <c r="A203" i="6"/>
  <c r="A204" i="6"/>
  <c r="A205" i="6"/>
  <c r="H122" i="6" l="1"/>
  <c r="G122" i="6"/>
  <c r="G115" i="6"/>
  <c r="H115" i="6"/>
  <c r="H193" i="6"/>
  <c r="G193" i="6"/>
  <c r="H210" i="6"/>
  <c r="G210" i="6"/>
  <c r="H197" i="6"/>
  <c r="G197" i="6"/>
  <c r="H216" i="6"/>
  <c r="G216" i="6"/>
  <c r="A126" i="6"/>
  <c r="A127" i="6"/>
  <c r="A128" i="6"/>
  <c r="A122" i="6"/>
  <c r="A119" i="6"/>
  <c r="A120" i="6"/>
  <c r="A121" i="6"/>
  <c r="H217" i="6" l="1"/>
  <c r="G217" i="6"/>
  <c r="H194" i="6"/>
  <c r="G194" i="6"/>
  <c r="H126" i="6"/>
  <c r="G126" i="6"/>
  <c r="H127" i="6"/>
  <c r="G127" i="6"/>
  <c r="H119" i="6"/>
  <c r="G119" i="6"/>
  <c r="H120" i="6"/>
  <c r="G120" i="6"/>
  <c r="H153" i="6" l="1"/>
  <c r="G153" i="6"/>
  <c r="H195" i="6"/>
  <c r="G195" i="6"/>
  <c r="H116" i="6"/>
  <c r="G116" i="6"/>
  <c r="H123" i="6"/>
  <c r="G123" i="6"/>
  <c r="H86" i="6"/>
  <c r="G86" i="6"/>
  <c r="H155" i="6" l="1"/>
  <c r="G155" i="6"/>
  <c r="H156" i="6"/>
  <c r="G156" i="6"/>
  <c r="H117" i="6"/>
  <c r="G117" i="6"/>
  <c r="H132" i="6"/>
  <c r="G132" i="6"/>
  <c r="H124" i="6"/>
  <c r="G124" i="6"/>
  <c r="H130" i="6"/>
  <c r="G130" i="6"/>
  <c r="G154" i="6"/>
  <c r="H154" i="6"/>
  <c r="G196" i="6"/>
  <c r="H196" i="6"/>
  <c r="G88" i="6"/>
  <c r="H8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94" i="6"/>
  <c r="A98" i="6"/>
  <c r="A99" i="6"/>
  <c r="A100" i="6"/>
  <c r="A101" i="6"/>
  <c r="A104" i="6"/>
  <c r="A105" i="6"/>
  <c r="A106" i="6"/>
  <c r="A107" i="6"/>
  <c r="A113" i="6"/>
  <c r="A114" i="6"/>
  <c r="A115" i="6"/>
  <c r="A116" i="6"/>
  <c r="A117" i="6"/>
  <c r="A118" i="6"/>
  <c r="A123" i="6"/>
  <c r="A124" i="6"/>
  <c r="A125" i="6"/>
  <c r="A129" i="6"/>
  <c r="A130" i="6"/>
  <c r="A131" i="6"/>
  <c r="A132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6" i="6"/>
  <c r="A207" i="6"/>
  <c r="A208" i="6"/>
  <c r="A209" i="6"/>
  <c r="A214" i="6"/>
  <c r="A215" i="6"/>
  <c r="A216" i="6"/>
  <c r="A217" i="6"/>
  <c r="A218" i="6"/>
  <c r="A219" i="6"/>
  <c r="A220" i="6"/>
  <c r="A221" i="6"/>
  <c r="A228" i="6"/>
  <c r="A229" i="6"/>
  <c r="A230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31" i="6"/>
  <c r="A32" i="6"/>
  <c r="A33" i="6"/>
  <c r="A34" i="6"/>
  <c r="A35" i="6"/>
  <c r="A36" i="6"/>
  <c r="A37" i="6"/>
  <c r="A38" i="6"/>
  <c r="H129" i="6" l="1"/>
  <c r="G129" i="6"/>
  <c r="A28" i="6"/>
  <c r="B16" i="6" l="1"/>
</calcChain>
</file>

<file path=xl/comments1.xml><?xml version="1.0" encoding="utf-8"?>
<comments xmlns="http://schemas.openxmlformats.org/spreadsheetml/2006/main">
  <authors>
    <author>viktor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04"/>
          </rPr>
          <t>viktor:</t>
        </r>
        <r>
          <rPr>
            <sz val="9"/>
            <color indexed="81"/>
            <rFont val="Tahoma"/>
            <family val="2"/>
            <charset val="204"/>
          </rPr>
          <t xml:space="preserve">
Порядок маркировки документа:
03 - код отдела, ответственного за программу КР: 03 - КР ТТ (ПО по ЭКС) или 08 – КР ЛЧ МГ (ПО по ЭМГ)
12 - номер записи в журнале учета службы ЛПУ (ЛЭС или ГКС) Актов обмеров дефектов на доп. объем работ
10-02-2013
- дата записи в журнале учета службы ЛПУ (ЛЭС или ГКС) Актов обмеров дефектов на доп. объем работ – 10 февраля 2013 г.
доп - сокращение "дополнительные объемы работ"</t>
        </r>
      </text>
    </comment>
  </commentList>
</comments>
</file>

<file path=xl/sharedStrings.xml><?xml version="1.0" encoding="utf-8"?>
<sst xmlns="http://schemas.openxmlformats.org/spreadsheetml/2006/main" count="454" uniqueCount="218">
  <si>
    <t>№
п/п</t>
  </si>
  <si>
    <t>Наименование работ</t>
  </si>
  <si>
    <t>Выполнено по факту</t>
  </si>
  <si>
    <t>Обоснование</t>
  </si>
  <si>
    <t xml:space="preserve">Наименование ремонтного участка:   </t>
  </si>
  <si>
    <t xml:space="preserve">Наименование объекта: </t>
  </si>
  <si>
    <t>Акт обмера дефектов на дополнительный объем работ по капитальному ремонту</t>
  </si>
  <si>
    <t>СОГЛАСОВАНО</t>
  </si>
  <si>
    <t>УТВЕРЖДАЮ</t>
  </si>
  <si>
    <t>(подпись)</t>
  </si>
  <si>
    <t>№
по смете</t>
  </si>
  <si>
    <t>Объем по смете</t>
  </si>
  <si>
    <t>Остаток по смете</t>
  </si>
  <si>
    <t>1000 м3 грунта</t>
  </si>
  <si>
    <t>1 т</t>
  </si>
  <si>
    <t>1 га</t>
  </si>
  <si>
    <t>100 м3 грунта</t>
  </si>
  <si>
    <t>т</t>
  </si>
  <si>
    <t>1 стык</t>
  </si>
  <si>
    <t>1 перерез</t>
  </si>
  <si>
    <t>1 катушка</t>
  </si>
  <si>
    <t>шт</t>
  </si>
  <si>
    <t>1 км труб</t>
  </si>
  <si>
    <t>Предварительный подогрев стыков труб Ду 1000 мм при сварке на трассе, толщина стенки: 16 мм</t>
  </si>
  <si>
    <t>Контроль качества сварных соединений труб ультразвуковым методом на трассе, условный диаметр: 1000 мм</t>
  </si>
  <si>
    <t>Дополнительные затраты на обработку пленок и расшифровку результатов контроля качества сварных стыков трубопроводов условным диаметром: 1000 мм</t>
  </si>
  <si>
    <t>1 узел</t>
  </si>
  <si>
    <t>1 КИП</t>
  </si>
  <si>
    <t>1 электрод</t>
  </si>
  <si>
    <t>100 м кабеля</t>
  </si>
  <si>
    <t>Термитная приварка и изоляция катодного вывода (кабеля)</t>
  </si>
  <si>
    <t>Установка электродов сравнения</t>
  </si>
  <si>
    <t>шт.</t>
  </si>
  <si>
    <t>100 шт.</t>
  </si>
  <si>
    <t>(расшифровка подписи)</t>
  </si>
  <si>
    <t>________________________</t>
  </si>
  <si>
    <r>
      <t>Протокол заседания рабочей комиссии______ от_______</t>
    </r>
    <r>
      <rPr>
        <u/>
        <sz val="12"/>
        <rFont val="Times New Roman"/>
        <family val="1"/>
        <charset val="204"/>
      </rPr>
      <t xml:space="preserve">                                       </t>
    </r>
  </si>
  <si>
    <t>Предварительный акт обмера дефектов № ________</t>
  </si>
  <si>
    <t>тн</t>
  </si>
  <si>
    <t>"____" _______________  2015 г.</t>
  </si>
  <si>
    <t>1000 м2</t>
  </si>
  <si>
    <t>100 м3</t>
  </si>
  <si>
    <t>1 м2</t>
  </si>
  <si>
    <t>Дополнительный
обьем</t>
  </si>
  <si>
    <t>Ед. изм.</t>
  </si>
  <si>
    <t>№ АД-03-1/30-08-2015доп</t>
  </si>
  <si>
    <t>Срезка кустарника и мелколесья в грунтах естественного залегания кусторезами на тракторе 79 (108) кВт (л.с.), кустарник и мелколесье: средние</t>
  </si>
  <si>
    <t>Сгребание срезанного или выкорчеванного кустарника и мелколесья кустарниковыми граблями на тракторе 132 (180) кВт (л.с.) с перемещением до 20 м, кустарник и мелколесье: средние</t>
  </si>
  <si>
    <t>Разработка грунта в траншеях экскаватором "обратная лопата" с ковшом вместимостью 1 (1-1,2) м3, группа грунтов: 1</t>
  </si>
  <si>
    <t>При перемещении грунта на каждые последующие 5 м добавлять: к норме 01-01-035-5</t>
  </si>
  <si>
    <t>При перемещении грунта на каждые последующие 10 м добавлять: к норме 01-01-032-6</t>
  </si>
  <si>
    <t>Ремонт и содержание грунтовых землевозных дорог на каждые 0,5 км длины, группа грунтов: 1</t>
  </si>
  <si>
    <t>Обеспыливание поверхности</t>
  </si>
  <si>
    <t>Погрузочные работы: Мусор строительный с погрузкой экскаваторами емкостью ковша до 0,5 мЗ</t>
  </si>
  <si>
    <t>Визуальный и измерительный контроль сварных соединений трубопроводов, диаметр, мм, до: 1020</t>
  </si>
  <si>
    <t>Монтаж и демонтаж временного узла присоединения наполнительно-опрессовочных агрегатов при промывке и испытании водой магистральных трубопроводов условным диаметром: 1000 мм</t>
  </si>
  <si>
    <t>Гидравлическое испытание при давлении до 9,4 МПа трубопроводов: Ду 1000 мм</t>
  </si>
  <si>
    <t>Вытеснение воды после гидравлического испытания трубопроводов: Ду 1000 мм</t>
  </si>
  <si>
    <t>Раздел 1. Разборка и установка КИП</t>
  </si>
  <si>
    <t>Разборка</t>
  </si>
  <si>
    <t>Установка одной стойки КИП с кабелями сечением: 35 мм2</t>
  </si>
  <si>
    <t>Кабели до 35 кв в готовых траншеях без покрытий, масса 1 м, кг, до: 1</t>
  </si>
  <si>
    <t>При перемещении грунта на каждые последующие 5 м добавлять: к норме 01-01-035-4</t>
  </si>
  <si>
    <t>Планировка площадей бульдозерами мощностью: 243 (330) кВт (л.с.)</t>
  </si>
  <si>
    <t>Уплотнение грунта пневматическими трамбовками, группа грунтов: 1, 2</t>
  </si>
  <si>
    <t>Очистной поршень с полиуретановыми дисками типа ОПП</t>
  </si>
  <si>
    <t>Лента "Терма-Р" 225х1,4</t>
  </si>
  <si>
    <t>Лента "Терма-РЗ" 100х2,0</t>
  </si>
  <si>
    <t>Электрод сравнения ЭНЕС-3М</t>
  </si>
  <si>
    <t>м3</t>
  </si>
  <si>
    <t>Локальная смета №01-01. Подготовительные работы</t>
  </si>
  <si>
    <t>Раздел 1. Подготовительные работы (входной шлейф (кр.7); входной шлейф (кр.7а); выходной шлейф (кр.8); выходной шлейф (кр.8а)</t>
  </si>
  <si>
    <t>Плановая и высотная привязка отдельных точек при расстоянии между точками до 50 м: категория сложности 1 (Разбивка границ полосы отвода и геодезическая разбивка трассы)</t>
  </si>
  <si>
    <t>Разборка знаков: на металлических стойках</t>
  </si>
  <si>
    <t>1 точка</t>
  </si>
  <si>
    <t>100 знаков</t>
  </si>
  <si>
    <t>Восстановительные работы</t>
  </si>
  <si>
    <t>Установка знаков: на металлических стойках</t>
  </si>
  <si>
    <t>Стойки металлические под дорожные знаки из круглых труб и гнутосварных профилей, массой до 0,01 т</t>
  </si>
  <si>
    <t>Знаки</t>
  </si>
  <si>
    <t>Локальная смета №01-02. Техническая рекультивация</t>
  </si>
  <si>
    <t>Снятие/возвращение почвенно-растительного слоя с перемещением до 10 м бульдозерами мощностью: 243 (330) кВт (л.с.), 2 группа грунтов</t>
  </si>
  <si>
    <t>Локальная смета №02-01. Земляные работы</t>
  </si>
  <si>
    <t>Раздел 1. Вскрытие газопровода (входной шлейф (кр.7); входной шлейф (кр.7а); выходной шлейф (кр.8); выходной шлейф (кр.8а)</t>
  </si>
  <si>
    <t>1 этап (входной шлейф (кр.7) выходной шлейф (кр.8а)</t>
  </si>
  <si>
    <t>Разработка грунта вручную в траншеях глубиной до 2 м без креплений с откосами, группа грунтов: 1</t>
  </si>
  <si>
    <t>2 этап (входной шлейф (кр.7а); выходной шлейф (кр.8))</t>
  </si>
  <si>
    <t>3 этап (входной шлейф (кр.7) выходной шлейф (кр.8а)</t>
  </si>
  <si>
    <t>Раздел 2. Обратная засыпка (входной шлейф (кр.7); входной шлейф (кр.7а); выходной шлейф (кр.8); выходной шлейф (кр.8а)</t>
  </si>
  <si>
    <t>1 этап  (входной шлейф (кр.7)  выходной шлейф (кр.8а))</t>
  </si>
  <si>
    <t>Засыпка траншей и котлованов с перемещением грунта до 5 м бульдозерами мощностью: 243 (330) кВт (л.с.), 1 группа грунтов</t>
  </si>
  <si>
    <t>Засыпка траншей и котлованов с перемещением грунта до 5 м бульдозерами мощностью: 243 (330) кВт (л.с.), 2 группа грунтов</t>
  </si>
  <si>
    <t>2 этап ( входной шлейф (кр.7а); выходной шлейф (кр.8))</t>
  </si>
  <si>
    <t>Разработка грунта в траншеях экскаватором "обратная лопата" с ковшом вместимостью 1 (1-1,2) м3, группа грунтов: 1 (засыпка траншеи )</t>
  </si>
  <si>
    <t>Засыпка вручную траншей, пазух котлованов и ям, группа грунтов: 1 (подбивка вручную под тело трубы)</t>
  </si>
  <si>
    <t>Уплотнение насыпи бульдозерами мощностью: 243 (330) кВт (л.с.)</t>
  </si>
  <si>
    <t>3 этап (входной шлейф (кр.7)  выходной шлейф (кр.8а))</t>
  </si>
  <si>
    <t>Локальная смета №02-02. Изоляционные работы (подземная часть)</t>
  </si>
  <si>
    <t>Раздел 1. Изоляционные работы (входной шлейф (кр.7); входной шлейф (кр.7а); выходной шлейф (кр.8); выходной шлейф (кр.8а)</t>
  </si>
  <si>
    <t>Снятие изоляции</t>
  </si>
  <si>
    <t>Удаление вручную старого изоляционного покрытия участка трубопровода условным диаметром: Ду 500 мм (Ду 1000 мм)</t>
  </si>
  <si>
    <t>Механизированная очистка от  изоляци трубопроводов: Ду 1000 мм</t>
  </si>
  <si>
    <t>Очистка песком: сплошных наружных поверхностей</t>
  </si>
  <si>
    <t>Перевозка грузов автомобилями-самосвалами, грузоподъемностью 10 т, 3 класс дорог : расстояние превозки 3 км; класс груза 1</t>
  </si>
  <si>
    <t>Нанесение изоляционного покрытия</t>
  </si>
  <si>
    <t>Противокоррозиийная изоляция двухкомпонентным эпоксидным покрытием типа  "Protegol UR-Coatind 32-55" поверхности труб  и СДТ условным диаметром Ду 1000-1400 мм</t>
  </si>
  <si>
    <t>Двухкомпонентный полиуретановый материал Protegol UR Coating 32-55H</t>
  </si>
  <si>
    <t>Изоляция термоусаживающимися манжетами типа "Терморад-МСТ" вручную стыков изолированных труб: Ду 1400 мм</t>
  </si>
  <si>
    <t>Манжета термоусаживающаяся "ТЕРМОРАД-МСТ"</t>
  </si>
  <si>
    <t>100м2</t>
  </si>
  <si>
    <t>кг</t>
  </si>
  <si>
    <t>Локальная смета №02-03. Ремонтно-восстановительные работы</t>
  </si>
  <si>
    <t>Раздел 1. Демонтажные работы (входной шлейф (кр.7); входной шлейф (кр.7а); выходной шлейф (кр.8); выходной шлейф (кр.8а)</t>
  </si>
  <si>
    <t>1 этап (входной шлейф (кр.7)  выходной шлейф (кр.8а)</t>
  </si>
  <si>
    <t>Вырезка катушек для трубопроводов Ду 1000 мм, толщина стенки: 21,5 мм</t>
  </si>
  <si>
    <t>Резка на бровке траншеи трубопровода условным диаметром 1000 мм, толщина стенки: 21,5 мм</t>
  </si>
  <si>
    <t>Погрузочные работы: Трубы металлические, отводы с применением автопогрузчиков</t>
  </si>
  <si>
    <t>Перевозка грузов бортовым автомобилем, грузоподъемностью 10 т, 3 класс дорог, расстояние превозки 2 км; нормативное время пробега 1.166; класс груза 1</t>
  </si>
  <si>
    <t>3 этап  (входной шлейф (кр.7)  выходной шлейф (кр.8а)</t>
  </si>
  <si>
    <t>2 этап (входной шлейф (кр.7а); выходной шлейф (кр.8)</t>
  </si>
  <si>
    <t>Раздел 2. Монтажно-сварочные работы (входной шлейф (кр.7); входной шлейф (кр.7а); выходной шлейф (кр.8); выходной шлейф (кр.8а)</t>
  </si>
  <si>
    <t>во 2 этапе (входной шлейф (кр.7а); выходной шлейф (кр.8)</t>
  </si>
  <si>
    <t>Сборочно-сварочные работы при врезке катушек для трубопроводов Ду 1000 мм, толщина стенки: 16 мм (в траншее)</t>
  </si>
  <si>
    <t>Ручная электродуговая сварка на трассе одиночных труб Ду 1000 мм электродами с основным покрытием, толщина стенки: 16 мм</t>
  </si>
  <si>
    <t>Укладка в траншею трубопроводов: Ду 1000 мм</t>
  </si>
  <si>
    <t>Укладка в траншею трубопроводов (отводов): Ду 1000 мм</t>
  </si>
  <si>
    <t>в 3 этапе (входной шлейф (кр.7)  выходной шлейф (кр.8а)</t>
  </si>
  <si>
    <t>Раздел 3. Погрузо-транспортные работы</t>
  </si>
  <si>
    <t>Погрузочные работы: Трубы металлические с применением автопогрузчиков</t>
  </si>
  <si>
    <t>Погрузочные работы: новые СДТ</t>
  </si>
  <si>
    <t>Раздел 4. МТР поставки заказчика</t>
  </si>
  <si>
    <t>Раздел 5. Испытания участка (входной шлейф (кр.7); входной шлейф (кр.7а); выходной шлейф (кр.8); выходной шлейф (кр.8а)</t>
  </si>
  <si>
    <t>Монтаж и демонтаж временного узла</t>
  </si>
  <si>
    <t>Монтаж  днищ</t>
  </si>
  <si>
    <t>Установка фасонных частей стальных сварных диаметром: 900-1600 мм</t>
  </si>
  <si>
    <t>Демонтаж днищ</t>
  </si>
  <si>
    <t>Демонтаж фасонных частей стальных сварных диаметром: 900-1600 мм (днищ)</t>
  </si>
  <si>
    <t>Гидравлические испытания</t>
  </si>
  <si>
    <t>Осушка воздухом с пропуском трех очистных поршней полости трубопровода: Ду 1000 мм</t>
  </si>
  <si>
    <t>Заполнение трубопровода азотом: Ду 1000 мм</t>
  </si>
  <si>
    <t>Выдержка под давлением при пневматическом испытании на герметичность трубопроводов: Ду 1000 мм</t>
  </si>
  <si>
    <t>Раздел 6. Контроль качества сварных стыков</t>
  </si>
  <si>
    <t>Контроль импульсными рентгеновскими аппаратами на трассе качества сварных соединений труб: Ду 1000 мм, толщиной 14 мм</t>
  </si>
  <si>
    <t>Локальная смета №04-01. Восстановление электротехнических и слаботочных устройств</t>
  </si>
  <si>
    <t>Разборка КИП</t>
  </si>
  <si>
    <t>Демонтаж одной стойки КИП с кабелями сечением: 35 мм2</t>
  </si>
  <si>
    <t>Демонтаж электродов сравнения</t>
  </si>
  <si>
    <t>Демонтаж кабеля до 35 кв в готовых траншеях без покрытий, масса 1 м, кг, до: 1</t>
  </si>
  <si>
    <t>Установка КИП</t>
  </si>
  <si>
    <t>Трубка полихлорвиниловая диаметром 16 мм</t>
  </si>
  <si>
    <t>Трубка термоусаживаемая</t>
  </si>
  <si>
    <t>Лента сигнальная</t>
  </si>
  <si>
    <t>Наконечники кабельные: медные ТМ-4</t>
  </si>
  <si>
    <t>м</t>
  </si>
  <si>
    <t>1000м</t>
  </si>
  <si>
    <t>Раздел 2. Демонтаж и монтаж кабельной продукции, оборудования КИП и А</t>
  </si>
  <si>
    <t>Демонтаж</t>
  </si>
  <si>
    <t>Демонтаж кабеля до 35 кв в готовых траншеях без покрытий, масса 1 м, кг, до: 2</t>
  </si>
  <si>
    <t>Демонтаж кабеля до 35 кв, прокладываемые по непроходным эстакадам, масса 1 м, кг, до: 3</t>
  </si>
  <si>
    <t>Разборка столбиков кабельной эстакады</t>
  </si>
  <si>
    <t>Монтаж</t>
  </si>
  <si>
    <t>Установка столбиков кабельной эстакады</t>
  </si>
  <si>
    <t>Кабели до 35 кв, прокладываемые по непроходным эстакадам, масса 1 м, кг, до: 3</t>
  </si>
  <si>
    <t>Кабели до 35 кв в готовых траншеях без покрытий, масса 1 м, кг, до: 2</t>
  </si>
  <si>
    <t>Земляные работы (под кабельную продукцию КИПиА)</t>
  </si>
  <si>
    <t>Разработка грунта в траншеях экскаватором "обратная лопата" с ковшом вместимостью 0,5 (0,5-0,63) м3, в отвал группа грунтов: 1</t>
  </si>
  <si>
    <t>Разработка грунта в траншеях экскаватором "обратная лопата" с ковшом вместимостью 0,5 (0,5-0,63) м3, в отвал группа грунтов: 1 (засыпка траншеи )</t>
  </si>
  <si>
    <t>Локальная смета №08-01. Временные здания и сооружения</t>
  </si>
  <si>
    <t>Раздел 1. Устройство временных переездов (конструкция 1-2 шт)</t>
  </si>
  <si>
    <t>Песок природный для строительных: работ средний</t>
  </si>
  <si>
    <t>Устройство насыпи с перемещением грунта до 5 м бульдозерами мощностью: 243 кВт (330 л.с.), группа грунтов 1</t>
  </si>
  <si>
    <t>При перемещении грунта на каждые последующие 5 м добавлять: к расценке 01-01-035-04</t>
  </si>
  <si>
    <t>Планировка площадей бульдозерами мощностью: 243 кВт (330 л.с.)</t>
  </si>
  <si>
    <t>Устройство дорог из сборных железобетонных плит площадью: до 3 м2</t>
  </si>
  <si>
    <t>Плиты железобетонные для покрытий автомобильных дорог</t>
  </si>
  <si>
    <t>Установка столбов ограничительных</t>
  </si>
  <si>
    <t>Установка дорожных знаков: на металлических стойках</t>
  </si>
  <si>
    <t>Щитки металлические</t>
  </si>
  <si>
    <t>Разборка дорог из сборных железобетонных плит площадью: до 3 м2</t>
  </si>
  <si>
    <t>Разборка ограничительных  столбов</t>
  </si>
  <si>
    <t>Разборка дорожных знаков: на металлических стойках</t>
  </si>
  <si>
    <t>Раздел 2. Устройство переезда через коммуникации (конструкция 2 - 1 шт)</t>
  </si>
  <si>
    <t>Раздел 3. Восстановление подъездной дороги (1500 м)</t>
  </si>
  <si>
    <t>Щебень из природного камня для строительных работ марка: 1400, фракция 20-40 мм</t>
  </si>
  <si>
    <t>Перевозка грузов бортовым автомобилем, грузоподъемностью 10 т, 3 класс дорог, расстояние превозки 200 км; нормативное время пробега 15.321; класс груза 1</t>
  </si>
  <si>
    <t>Перевозка грузов бортовым автомобилем, грузоподъемностью 10 т, 3 класс дорог, На каждый км свыше 200 км добавлять; нормативное время пробега 0.076; класс груза 1</t>
  </si>
  <si>
    <t>Устройство насыпи с перемещением грунта до 5 м бульдозерами мощностью: 243 кВт (330 л.с.), группа грунтов 2</t>
  </si>
  <si>
    <t>При перемещении грунта на каждые последующие 5 м добавлять: к расценке 01-01-035-05</t>
  </si>
  <si>
    <t>Раздел 4. Сооружение монтажной площадки конструкция 1 (916,1 м)</t>
  </si>
  <si>
    <t>Раздел 5. Сооружение монтажной площадки конструкция 2 (534,4 м)</t>
  </si>
  <si>
    <t>Устройство лежневого настила</t>
  </si>
  <si>
    <t>Лесоматериалы круглые длиной 3-8 м, диаметром 14-24 см, III сорта</t>
  </si>
  <si>
    <t>Разборка лежневого настила</t>
  </si>
  <si>
    <t>Днище ДШ1020  (К60)</t>
  </si>
  <si>
    <t>Крыша километрового обзора К-1,К-2. ПВЕК.К-1</t>
  </si>
  <si>
    <t>ВБВ-1 кВ 2x6 мм2</t>
  </si>
  <si>
    <t>Труба в изоляции 1020х21,5</t>
  </si>
  <si>
    <t>Отвод ОКШС 90-1020</t>
  </si>
  <si>
    <t>КИП.ПВЕК2.1 П 4-0</t>
  </si>
  <si>
    <t>1 присоед</t>
  </si>
  <si>
    <t>1 км</t>
  </si>
  <si>
    <t>1 участок</t>
  </si>
  <si>
    <t>100 м</t>
  </si>
  <si>
    <t>Установка фасонных частей стальных сварных диаметром: 900-1600 мм (отводы 90 град.)</t>
  </si>
  <si>
    <t>1 т фасонных частей</t>
  </si>
  <si>
    <t>Устройство дорог с лежневым настилом из бревен</t>
  </si>
  <si>
    <t>Лесоматериалы круглые хвойных пород для строительства диаметром 14-24 см, длиной 3-6,5 м</t>
  </si>
  <si>
    <r>
      <t xml:space="preserve">Доставка лесоматериалов </t>
    </r>
    <r>
      <rPr>
        <i/>
        <sz val="9"/>
        <rFont val="Times New Roman"/>
        <family val="1"/>
        <charset val="204"/>
      </rPr>
      <t>автотранспортом</t>
    </r>
    <r>
      <rPr>
        <sz val="9"/>
        <rFont val="Times New Roman"/>
        <family val="1"/>
        <charset val="204"/>
      </rPr>
      <t xml:space="preserve"> п.Приобье- Место производства работ (Сосьвинское ЛПУМГ) на расстояние 279км</t>
    </r>
  </si>
  <si>
    <t>Демонтаж отводов Ду 1020 в траншее</t>
  </si>
  <si>
    <t>Транспортировка новой трубы, СДТ автотранспортом с места временного хранеия до объекта производства работ на расстояние до 5км</t>
  </si>
  <si>
    <t>км</t>
  </si>
  <si>
    <t>Контроль сплошности изоляционного покрытия</t>
  </si>
  <si>
    <t>Транспортировка изоляционного материала автотранспортом с места временного хранеия до объекта производства работ на расстояние до 3км</t>
  </si>
  <si>
    <t>Анализатор ИКП</t>
  </si>
  <si>
    <t xml:space="preserve">________________________ </t>
  </si>
  <si>
    <r>
      <rPr>
        <b/>
        <sz val="12"/>
        <rFont val="Times New Roman"/>
        <family val="1"/>
        <charset val="204"/>
      </rPr>
      <t xml:space="preserve">Собственник объекта: </t>
    </r>
    <r>
      <rPr>
        <sz val="12"/>
        <rFont val="Times New Roman"/>
        <family val="1"/>
        <charset val="204"/>
      </rPr>
      <t xml:space="preserve">   </t>
    </r>
  </si>
  <si>
    <r>
      <rPr>
        <b/>
        <sz val="12"/>
        <rFont val="Times New Roman"/>
        <family val="1"/>
        <charset val="204"/>
      </rPr>
      <t>Инвентарный номер объекта</t>
    </r>
    <r>
      <rPr>
        <sz val="12"/>
        <rFont val="Times New Roman"/>
        <family val="1"/>
        <charset val="204"/>
      </rPr>
      <t xml:space="preserve">: </t>
    </r>
  </si>
  <si>
    <t>Протокол заседания экспертной комиссии  ______ от 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</si>
</sst>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3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indexed="10"/>
      <name val="Times New Roman"/>
      <family val="1"/>
      <charset val="204"/>
    </font>
    <font>
      <i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0" borderId="1">
      <alignment horizontal="center"/>
    </xf>
    <xf numFmtId="0" fontId="4" fillId="0" borderId="1">
      <alignment horizontal="center"/>
    </xf>
    <xf numFmtId="0" fontId="4" fillId="0" borderId="0">
      <alignment horizontal="right" vertical="top" wrapText="1"/>
    </xf>
    <xf numFmtId="0" fontId="7" fillId="0" borderId="0"/>
    <xf numFmtId="0" fontId="4" fillId="0" borderId="1">
      <alignment horizontal="center"/>
    </xf>
    <xf numFmtId="0" fontId="7" fillId="0" borderId="0" applyFill="0" applyProtection="0"/>
    <xf numFmtId="0" fontId="4" fillId="0" borderId="1">
      <alignment horizontal="center"/>
    </xf>
    <xf numFmtId="0" fontId="4" fillId="0" borderId="0">
      <alignment horizontal="center"/>
    </xf>
    <xf numFmtId="0" fontId="7" fillId="0" borderId="0"/>
    <xf numFmtId="0" fontId="4" fillId="0" borderId="0">
      <alignment horizontal="left" vertical="top"/>
    </xf>
  </cellStyleXfs>
  <cellXfs count="8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top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 indent="2"/>
    </xf>
    <xf numFmtId="0" fontId="1" fillId="0" borderId="0" xfId="0" applyFont="1" applyFill="1" applyAlignment="1">
      <alignment horizontal="left" vertical="center" wrapText="1" indent="2"/>
    </xf>
    <xf numFmtId="0" fontId="1" fillId="2" borderId="0" xfId="0" applyFont="1" applyFill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  <xf numFmtId="0" fontId="2" fillId="0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indent="2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indent="2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top" indent="2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left" vertical="top" indent="2"/>
    </xf>
    <xf numFmtId="49" fontId="2" fillId="5" borderId="1" xfId="0" applyNumberFormat="1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9" fontId="2" fillId="5" borderId="6" xfId="0" applyNumberFormat="1" applyFont="1" applyFill="1" applyBorder="1" applyAlignment="1">
      <alignment horizontal="left" vertical="top" indent="2"/>
    </xf>
    <xf numFmtId="49" fontId="2" fillId="5" borderId="6" xfId="0" applyNumberFormat="1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 indent="6"/>
    </xf>
    <xf numFmtId="0" fontId="1" fillId="2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</cellXfs>
  <cellStyles count="11">
    <cellStyle name="Акт" xfId="1"/>
    <cellStyle name="ВедРесурсов" xfId="2"/>
    <cellStyle name="Итоги" xfId="3"/>
    <cellStyle name="ИтогоБИМ" xfId="4"/>
    <cellStyle name="ЛокСмета" xfId="5"/>
    <cellStyle name="Обычный" xfId="0" builtinId="0"/>
    <cellStyle name="Обычный 2" xfId="6"/>
    <cellStyle name="РесСмета" xfId="7"/>
    <cellStyle name="Титул" xfId="8"/>
    <cellStyle name="Формула" xfId="9"/>
    <cellStyle name="Хвост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I271"/>
  <sheetViews>
    <sheetView showZeros="0" tabSelected="1" view="pageBreakPreview" topLeftCell="A25" zoomScale="90" zoomScaleSheetLayoutView="90" workbookViewId="0">
      <pane ySplit="1" topLeftCell="A26" activePane="bottomLeft" state="frozen"/>
      <selection activeCell="A25" sqref="A25"/>
      <selection pane="bottomLeft" activeCell="A26" sqref="A26:XFD26"/>
    </sheetView>
  </sheetViews>
  <sheetFormatPr defaultColWidth="8.85546875" defaultRowHeight="15.75" x14ac:dyDescent="0.2"/>
  <cols>
    <col min="1" max="1" width="6.140625" style="1" customWidth="1"/>
    <col min="2" max="2" width="10.140625" style="17" customWidth="1"/>
    <col min="3" max="3" width="63" style="1" customWidth="1"/>
    <col min="4" max="4" width="12.5703125" style="1" customWidth="1"/>
    <col min="5" max="6" width="16.5703125" style="1" customWidth="1"/>
    <col min="7" max="7" width="16.5703125" style="2" customWidth="1"/>
    <col min="8" max="8" width="21.42578125" style="2" customWidth="1"/>
    <col min="9" max="9" width="35.140625" style="12" customWidth="1"/>
    <col min="10" max="10" width="10.140625" style="1" bestFit="1" customWidth="1"/>
    <col min="11" max="16384" width="8.85546875" style="1"/>
  </cols>
  <sheetData>
    <row r="1" spans="1:9" s="2" customFormat="1" hidden="1" x14ac:dyDescent="0.2">
      <c r="B1" s="20" t="s">
        <v>7</v>
      </c>
      <c r="D1" s="21"/>
      <c r="E1" s="21"/>
      <c r="F1" s="3"/>
      <c r="G1" s="4"/>
      <c r="H1" s="22" t="s">
        <v>8</v>
      </c>
      <c r="I1" s="12"/>
    </row>
    <row r="2" spans="1:9" s="2" customFormat="1" hidden="1" x14ac:dyDescent="0.2">
      <c r="B2" s="23"/>
      <c r="D2" s="21"/>
      <c r="E2" s="21"/>
      <c r="F2" s="3"/>
      <c r="G2" s="4"/>
      <c r="H2" s="22"/>
      <c r="I2" s="12"/>
    </row>
    <row r="3" spans="1:9" s="2" customFormat="1" hidden="1" x14ac:dyDescent="0.2">
      <c r="B3" s="23"/>
      <c r="D3" s="6"/>
      <c r="E3" s="6"/>
      <c r="F3" s="3"/>
      <c r="G3" s="4"/>
      <c r="H3" s="22"/>
      <c r="I3" s="12"/>
    </row>
    <row r="4" spans="1:9" s="2" customFormat="1" hidden="1" x14ac:dyDescent="0.2">
      <c r="B4" s="23" t="s">
        <v>35</v>
      </c>
      <c r="D4" s="6"/>
      <c r="E4" s="6"/>
      <c r="F4" s="3"/>
      <c r="G4" s="4"/>
      <c r="H4" s="22" t="s">
        <v>214</v>
      </c>
      <c r="I4" s="12"/>
    </row>
    <row r="5" spans="1:9" s="2" customFormat="1" hidden="1" x14ac:dyDescent="0.2">
      <c r="B5" s="23" t="s">
        <v>39</v>
      </c>
      <c r="D5" s="6"/>
      <c r="E5" s="6"/>
      <c r="F5" s="3"/>
      <c r="G5" s="4"/>
      <c r="H5" s="22" t="s">
        <v>39</v>
      </c>
      <c r="I5" s="12"/>
    </row>
    <row r="6" spans="1:9" s="2" customFormat="1" hidden="1" x14ac:dyDescent="0.2">
      <c r="B6" s="23"/>
      <c r="D6" s="6"/>
      <c r="E6" s="6"/>
      <c r="F6" s="3"/>
      <c r="G6" s="4"/>
      <c r="H6" s="22"/>
      <c r="I6" s="12"/>
    </row>
    <row r="7" spans="1:9" s="2" customFormat="1" hidden="1" x14ac:dyDescent="0.2">
      <c r="A7" s="6"/>
      <c r="B7" s="16"/>
      <c r="C7" s="6"/>
      <c r="D7" s="3"/>
      <c r="E7" s="3"/>
      <c r="F7" s="3"/>
      <c r="G7" s="4"/>
      <c r="H7" s="4"/>
      <c r="I7" s="12"/>
    </row>
    <row r="8" spans="1:9" s="2" customFormat="1" ht="18.75" hidden="1" x14ac:dyDescent="0.2">
      <c r="A8" s="73" t="s">
        <v>6</v>
      </c>
      <c r="B8" s="73"/>
      <c r="C8" s="73"/>
      <c r="D8" s="73"/>
      <c r="E8" s="73"/>
      <c r="F8" s="73"/>
      <c r="G8" s="73"/>
      <c r="H8" s="73"/>
      <c r="I8" s="73"/>
    </row>
    <row r="9" spans="1:9" s="2" customFormat="1" hidden="1" x14ac:dyDescent="0.2">
      <c r="A9" s="74" t="s">
        <v>45</v>
      </c>
      <c r="B9" s="74"/>
      <c r="C9" s="74"/>
      <c r="D9" s="74"/>
      <c r="E9" s="74"/>
      <c r="F9" s="74"/>
      <c r="G9" s="74"/>
      <c r="H9" s="74"/>
      <c r="I9" s="74"/>
    </row>
    <row r="10" spans="1:9" s="2" customFormat="1" hidden="1" x14ac:dyDescent="0.2">
      <c r="A10" s="46"/>
      <c r="B10" s="14"/>
      <c r="C10" s="46"/>
      <c r="D10" s="46"/>
      <c r="E10" s="46"/>
      <c r="F10" s="46"/>
      <c r="G10" s="46"/>
      <c r="H10" s="46"/>
      <c r="I10" s="12"/>
    </row>
    <row r="11" spans="1:9" s="2" customFormat="1" hidden="1" x14ac:dyDescent="0.2">
      <c r="A11" s="7" t="s">
        <v>5</v>
      </c>
      <c r="B11" s="15"/>
      <c r="C11" s="8"/>
      <c r="D11" s="8"/>
      <c r="E11" s="8"/>
      <c r="F11" s="8"/>
      <c r="G11" s="18"/>
      <c r="H11" s="18"/>
      <c r="I11" s="12"/>
    </row>
    <row r="12" spans="1:9" s="2" customFormat="1" hidden="1" x14ac:dyDescent="0.2">
      <c r="A12" s="5"/>
      <c r="B12" s="75"/>
      <c r="C12" s="75"/>
      <c r="D12" s="75"/>
      <c r="E12" s="75"/>
      <c r="F12" s="75"/>
      <c r="G12" s="75"/>
      <c r="H12" s="75"/>
      <c r="I12" s="75"/>
    </row>
    <row r="13" spans="1:9" s="2" customFormat="1" hidden="1" x14ac:dyDescent="0.2">
      <c r="A13" s="5"/>
      <c r="B13" s="75"/>
      <c r="C13" s="75"/>
      <c r="D13" s="75"/>
      <c r="E13" s="75"/>
      <c r="F13" s="75"/>
      <c r="G13" s="75"/>
      <c r="H13" s="75"/>
      <c r="I13" s="75"/>
    </row>
    <row r="14" spans="1:9" s="2" customFormat="1" hidden="1" x14ac:dyDescent="0.2">
      <c r="A14" s="6" t="s">
        <v>216</v>
      </c>
      <c r="B14" s="15"/>
      <c r="C14" s="8"/>
      <c r="D14" s="5"/>
      <c r="E14" s="5"/>
      <c r="F14" s="5"/>
      <c r="G14" s="46"/>
      <c r="H14" s="46"/>
      <c r="I14" s="12"/>
    </row>
    <row r="15" spans="1:9" s="2" customFormat="1" hidden="1" x14ac:dyDescent="0.2">
      <c r="A15" s="7" t="s">
        <v>4</v>
      </c>
      <c r="B15" s="15"/>
      <c r="C15" s="8"/>
      <c r="D15" s="5"/>
      <c r="E15" s="5"/>
      <c r="F15" s="5"/>
      <c r="G15" s="46"/>
      <c r="H15" s="46"/>
      <c r="I15" s="12"/>
    </row>
    <row r="16" spans="1:9" s="2" customFormat="1" hidden="1" x14ac:dyDescent="0.2">
      <c r="A16" s="5"/>
      <c r="B16" s="75">
        <f>B12</f>
        <v>0</v>
      </c>
      <c r="C16" s="75"/>
      <c r="D16" s="75"/>
      <c r="E16" s="75"/>
      <c r="F16" s="75"/>
      <c r="G16" s="75"/>
      <c r="H16" s="75"/>
      <c r="I16" s="75"/>
    </row>
    <row r="17" spans="1:9" s="2" customFormat="1" hidden="1" x14ac:dyDescent="0.2">
      <c r="A17" s="5"/>
      <c r="B17" s="75"/>
      <c r="C17" s="75"/>
      <c r="D17" s="75"/>
      <c r="E17" s="75"/>
      <c r="F17" s="75"/>
      <c r="G17" s="75"/>
      <c r="H17" s="75"/>
      <c r="I17" s="75"/>
    </row>
    <row r="18" spans="1:9" s="2" customFormat="1" hidden="1" x14ac:dyDescent="0.2">
      <c r="A18" s="6" t="s">
        <v>215</v>
      </c>
      <c r="B18" s="15"/>
      <c r="C18" s="8"/>
      <c r="D18" s="5"/>
      <c r="E18" s="5"/>
      <c r="F18" s="5"/>
      <c r="G18" s="46"/>
      <c r="H18" s="46"/>
      <c r="I18" s="12"/>
    </row>
    <row r="19" spans="1:9" s="2" customFormat="1" hidden="1" x14ac:dyDescent="0.2">
      <c r="A19" s="3"/>
      <c r="B19" s="16"/>
      <c r="C19" s="3"/>
      <c r="D19" s="3"/>
      <c r="E19" s="3"/>
      <c r="F19" s="3"/>
      <c r="G19" s="4"/>
      <c r="H19" s="4"/>
      <c r="I19" s="12"/>
    </row>
    <row r="20" spans="1:9" s="2" customFormat="1" hidden="1" x14ac:dyDescent="0.2">
      <c r="A20" s="76" t="s">
        <v>36</v>
      </c>
      <c r="B20" s="76"/>
      <c r="C20" s="76"/>
      <c r="D20" s="76"/>
      <c r="E20" s="76"/>
      <c r="F20" s="76"/>
      <c r="G20" s="76"/>
      <c r="H20" s="76"/>
      <c r="I20" s="12"/>
    </row>
    <row r="21" spans="1:9" s="2" customFormat="1" hidden="1" x14ac:dyDescent="0.2">
      <c r="A21" s="6" t="s">
        <v>37</v>
      </c>
      <c r="B21" s="16"/>
      <c r="C21" s="45"/>
      <c r="D21" s="45"/>
      <c r="E21" s="45"/>
      <c r="F21" s="45"/>
      <c r="G21" s="13"/>
      <c r="H21" s="13"/>
      <c r="I21" s="12"/>
    </row>
    <row r="22" spans="1:9" s="2" customFormat="1" hidden="1" x14ac:dyDescent="0.2">
      <c r="A22" s="45"/>
      <c r="B22" s="16"/>
      <c r="C22" s="45"/>
      <c r="D22" s="45"/>
      <c r="E22" s="45"/>
      <c r="F22" s="45"/>
      <c r="G22" s="13"/>
      <c r="H22" s="13"/>
      <c r="I22" s="12"/>
    </row>
    <row r="23" spans="1:9" s="2" customFormat="1" hidden="1" x14ac:dyDescent="0.2">
      <c r="A23" s="76" t="s">
        <v>217</v>
      </c>
      <c r="B23" s="76"/>
      <c r="C23" s="76"/>
      <c r="D23" s="76"/>
      <c r="E23" s="76"/>
      <c r="F23" s="76"/>
      <c r="G23" s="76"/>
      <c r="H23" s="76"/>
      <c r="I23" s="12"/>
    </row>
    <row r="24" spans="1:9" s="2" customFormat="1" ht="16.5" hidden="1" thickBot="1" x14ac:dyDescent="0.25">
      <c r="A24" s="45"/>
      <c r="B24" s="16"/>
      <c r="C24" s="45"/>
      <c r="D24" s="3"/>
      <c r="E24" s="3"/>
      <c r="F24" s="45"/>
      <c r="G24" s="13"/>
      <c r="H24" s="13"/>
      <c r="I24" s="12"/>
    </row>
    <row r="25" spans="1:9" s="9" customFormat="1" ht="32.25" thickBot="1" x14ac:dyDescent="0.25">
      <c r="A25" s="68" t="s">
        <v>0</v>
      </c>
      <c r="B25" s="69" t="s">
        <v>10</v>
      </c>
      <c r="C25" s="69" t="s">
        <v>1</v>
      </c>
      <c r="D25" s="69" t="s">
        <v>44</v>
      </c>
      <c r="E25" s="69" t="s">
        <v>11</v>
      </c>
      <c r="F25" s="69" t="s">
        <v>2</v>
      </c>
      <c r="G25" s="69" t="s">
        <v>12</v>
      </c>
      <c r="H25" s="69" t="s">
        <v>43</v>
      </c>
      <c r="I25" s="70" t="s">
        <v>3</v>
      </c>
    </row>
    <row r="26" spans="1:9" s="19" customFormat="1" x14ac:dyDescent="0.2">
      <c r="A26" s="62"/>
      <c r="B26" s="63" t="s">
        <v>70</v>
      </c>
      <c r="C26" s="64"/>
      <c r="D26" s="65"/>
      <c r="E26" s="66"/>
      <c r="F26" s="66"/>
      <c r="G26" s="66"/>
      <c r="H26" s="66"/>
      <c r="I26" s="67"/>
    </row>
    <row r="27" spans="1:9" s="4" customFormat="1" x14ac:dyDescent="0.2">
      <c r="A27" s="47"/>
      <c r="B27" s="28" t="s">
        <v>71</v>
      </c>
      <c r="C27" s="25"/>
      <c r="D27" s="26"/>
      <c r="E27" s="54"/>
      <c r="F27" s="54"/>
      <c r="G27" s="54"/>
      <c r="H27" s="54"/>
      <c r="I27" s="27"/>
    </row>
    <row r="28" spans="1:9" s="30" customFormat="1" ht="36" x14ac:dyDescent="0.2">
      <c r="A28" s="47">
        <f>IF(C28="","",SUBTOTAL(103,$C$26:C28))</f>
        <v>1</v>
      </c>
      <c r="B28" s="44">
        <v>1</v>
      </c>
      <c r="C28" s="42" t="s">
        <v>72</v>
      </c>
      <c r="D28" s="43" t="s">
        <v>74</v>
      </c>
      <c r="E28" s="24"/>
      <c r="F28" s="24"/>
      <c r="G28" s="48" t="str">
        <f>IF(F28="-",E28,IF(E28-F28&gt;0,E28-F28,"-"))</f>
        <v>-</v>
      </c>
      <c r="H28" s="55" t="str">
        <f>IF(F28="-","-",IF(F28-E28&gt;0,F28-E28,"-"))</f>
        <v>-</v>
      </c>
      <c r="I28" s="27"/>
    </row>
    <row r="29" spans="1:9" s="30" customFormat="1" ht="24" x14ac:dyDescent="0.2">
      <c r="A29" s="47">
        <f>IF(C29="","",SUBTOTAL(103,$C$26:C29))</f>
        <v>2</v>
      </c>
      <c r="B29" s="44">
        <v>2</v>
      </c>
      <c r="C29" s="42" t="s">
        <v>46</v>
      </c>
      <c r="D29" s="43" t="s">
        <v>15</v>
      </c>
      <c r="E29" s="24"/>
      <c r="F29" s="24"/>
      <c r="G29" s="48" t="str">
        <f t="shared" ref="G29:G36" si="0">IF(F29="-",E29,IF(E29-F29&gt;0,E29-F29,"-"))</f>
        <v>-</v>
      </c>
      <c r="H29" s="55" t="str">
        <f t="shared" ref="H29:H36" si="1">IF(F29="-","-",IF(F29-E29&gt;0,F29-E29,"-"))</f>
        <v>-</v>
      </c>
      <c r="I29" s="27"/>
    </row>
    <row r="30" spans="1:9" s="30" customFormat="1" ht="36" x14ac:dyDescent="0.2">
      <c r="A30" s="47">
        <f>IF(C30="","",SUBTOTAL(103,$C$26:C30))</f>
        <v>3</v>
      </c>
      <c r="B30" s="44">
        <v>3</v>
      </c>
      <c r="C30" s="42" t="s">
        <v>47</v>
      </c>
      <c r="D30" s="43" t="s">
        <v>15</v>
      </c>
      <c r="E30" s="24"/>
      <c r="F30" s="24"/>
      <c r="G30" s="48" t="str">
        <f t="shared" si="0"/>
        <v>-</v>
      </c>
      <c r="H30" s="55" t="str">
        <f t="shared" si="1"/>
        <v>-</v>
      </c>
      <c r="I30" s="27"/>
    </row>
    <row r="31" spans="1:9" s="30" customFormat="1" ht="12.75" x14ac:dyDescent="0.2">
      <c r="A31" s="47">
        <f>IF(C31="","",SUBTOTAL(103,$C$26:C31))</f>
        <v>4</v>
      </c>
      <c r="B31" s="44">
        <v>4</v>
      </c>
      <c r="C31" s="42" t="s">
        <v>63</v>
      </c>
      <c r="D31" s="43" t="s">
        <v>40</v>
      </c>
      <c r="E31" s="24"/>
      <c r="F31" s="24"/>
      <c r="G31" s="48" t="str">
        <f t="shared" si="0"/>
        <v>-</v>
      </c>
      <c r="H31" s="55" t="str">
        <f t="shared" si="1"/>
        <v>-</v>
      </c>
      <c r="I31" s="27"/>
    </row>
    <row r="32" spans="1:9" s="30" customFormat="1" ht="12.75" x14ac:dyDescent="0.2">
      <c r="A32" s="47">
        <f>IF(C32="","",SUBTOTAL(103,$C$26:C32))</f>
        <v>5</v>
      </c>
      <c r="B32" s="44">
        <v>5</v>
      </c>
      <c r="C32" s="42" t="s">
        <v>73</v>
      </c>
      <c r="D32" s="43" t="s">
        <v>75</v>
      </c>
      <c r="E32" s="24"/>
      <c r="F32" s="24"/>
      <c r="G32" s="48" t="str">
        <f t="shared" si="0"/>
        <v>-</v>
      </c>
      <c r="H32" s="55" t="str">
        <f t="shared" si="1"/>
        <v>-</v>
      </c>
      <c r="I32" s="27"/>
    </row>
    <row r="33" spans="1:9" s="4" customFormat="1" x14ac:dyDescent="0.2">
      <c r="A33" s="47" t="str">
        <f>IF(C33="","",SUBTOTAL(103,$C$26:C33))</f>
        <v/>
      </c>
      <c r="B33" s="28" t="s">
        <v>76</v>
      </c>
      <c r="C33" s="25"/>
      <c r="D33" s="26"/>
      <c r="E33" s="54"/>
      <c r="F33" s="54"/>
      <c r="G33" s="48" t="str">
        <f t="shared" si="0"/>
        <v>-</v>
      </c>
      <c r="H33" s="55" t="str">
        <f t="shared" si="1"/>
        <v>-</v>
      </c>
      <c r="I33" s="27"/>
    </row>
    <row r="34" spans="1:9" s="30" customFormat="1" ht="12.75" x14ac:dyDescent="0.2">
      <c r="A34" s="47">
        <f>IF(C34="","",SUBTOTAL(103,$C$26:C34))</f>
        <v>6</v>
      </c>
      <c r="B34" s="44">
        <v>6</v>
      </c>
      <c r="C34" s="42" t="s">
        <v>77</v>
      </c>
      <c r="D34" s="43" t="s">
        <v>75</v>
      </c>
      <c r="E34" s="24"/>
      <c r="F34" s="24"/>
      <c r="G34" s="48" t="str">
        <f t="shared" si="0"/>
        <v>-</v>
      </c>
      <c r="H34" s="55" t="str">
        <f t="shared" si="1"/>
        <v>-</v>
      </c>
      <c r="I34" s="27"/>
    </row>
    <row r="35" spans="1:9" s="30" customFormat="1" ht="24" x14ac:dyDescent="0.2">
      <c r="A35" s="47">
        <f>IF(C35="","",SUBTOTAL(103,$C$26:C35))</f>
        <v>7</v>
      </c>
      <c r="B35" s="44">
        <v>7</v>
      </c>
      <c r="C35" s="42" t="s">
        <v>78</v>
      </c>
      <c r="D35" s="43" t="s">
        <v>17</v>
      </c>
      <c r="E35" s="24"/>
      <c r="F35" s="24"/>
      <c r="G35" s="48" t="str">
        <f t="shared" si="0"/>
        <v>-</v>
      </c>
      <c r="H35" s="55" t="str">
        <f t="shared" si="1"/>
        <v>-</v>
      </c>
      <c r="I35" s="27"/>
    </row>
    <row r="36" spans="1:9" s="30" customFormat="1" ht="12.75" x14ac:dyDescent="0.2">
      <c r="A36" s="47">
        <f>IF(C36="","",SUBTOTAL(103,$C$26:C36))</f>
        <v>8</v>
      </c>
      <c r="B36" s="44">
        <v>8</v>
      </c>
      <c r="C36" s="42" t="s">
        <v>79</v>
      </c>
      <c r="D36" s="43" t="s">
        <v>32</v>
      </c>
      <c r="E36" s="24"/>
      <c r="F36" s="24"/>
      <c r="G36" s="48" t="str">
        <f t="shared" si="0"/>
        <v>-</v>
      </c>
      <c r="H36" s="55" t="str">
        <f t="shared" si="1"/>
        <v>-</v>
      </c>
      <c r="I36" s="27"/>
    </row>
    <row r="37" spans="1:9" s="19" customFormat="1" x14ac:dyDescent="0.2">
      <c r="A37" s="47" t="str">
        <f>IF(C37="","",SUBTOTAL(103,$C$26:C37))</f>
        <v/>
      </c>
      <c r="B37" s="49" t="s">
        <v>80</v>
      </c>
      <c r="C37" s="50"/>
      <c r="D37" s="51"/>
      <c r="E37" s="53"/>
      <c r="F37" s="53"/>
      <c r="G37" s="53"/>
      <c r="H37" s="53"/>
      <c r="I37" s="52"/>
    </row>
    <row r="38" spans="1:9" s="30" customFormat="1" ht="24" x14ac:dyDescent="0.2">
      <c r="A38" s="47">
        <f>IF(C38="","",SUBTOTAL(103,$C$26:C38))</f>
        <v>9</v>
      </c>
      <c r="B38" s="44">
        <v>1</v>
      </c>
      <c r="C38" s="42" t="s">
        <v>81</v>
      </c>
      <c r="D38" s="43" t="s">
        <v>13</v>
      </c>
      <c r="E38" s="24"/>
      <c r="F38" s="24"/>
      <c r="G38" s="48" t="str">
        <f t="shared" ref="G38:G40" si="2">IF(F38="-",E38,IF(E38-F38&gt;0,E38-F38,"-"))</f>
        <v>-</v>
      </c>
      <c r="H38" s="55" t="str">
        <f t="shared" ref="H38:H40" si="3">IF(F38="-","-",IF(F38-E38&gt;0,F38-E38,"-"))</f>
        <v>-</v>
      </c>
      <c r="I38" s="27"/>
    </row>
    <row r="39" spans="1:9" s="30" customFormat="1" ht="24" x14ac:dyDescent="0.2">
      <c r="A39" s="47">
        <f>IF(C39="","",SUBTOTAL(103,$C$26:C39))</f>
        <v>10</v>
      </c>
      <c r="B39" s="44">
        <v>2</v>
      </c>
      <c r="C39" s="42" t="s">
        <v>50</v>
      </c>
      <c r="D39" s="43" t="s">
        <v>13</v>
      </c>
      <c r="E39" s="24"/>
      <c r="F39" s="24"/>
      <c r="G39" s="48" t="str">
        <f t="shared" si="2"/>
        <v>-</v>
      </c>
      <c r="H39" s="55" t="str">
        <f t="shared" si="3"/>
        <v>-</v>
      </c>
      <c r="I39" s="27"/>
    </row>
    <row r="40" spans="1:9" s="30" customFormat="1" ht="12.75" x14ac:dyDescent="0.2">
      <c r="A40" s="47">
        <f>IF(C40="","",SUBTOTAL(103,$C$26:C40))</f>
        <v>11</v>
      </c>
      <c r="B40" s="44">
        <v>3</v>
      </c>
      <c r="C40" s="42" t="s">
        <v>63</v>
      </c>
      <c r="D40" s="43" t="s">
        <v>40</v>
      </c>
      <c r="E40" s="24"/>
      <c r="F40" s="24"/>
      <c r="G40" s="48" t="str">
        <f t="shared" si="2"/>
        <v>-</v>
      </c>
      <c r="H40" s="55" t="str">
        <f t="shared" si="3"/>
        <v>-</v>
      </c>
      <c r="I40" s="27"/>
    </row>
    <row r="41" spans="1:9" s="19" customFormat="1" x14ac:dyDescent="0.2">
      <c r="A41" s="47" t="str">
        <f>IF(C41="","",SUBTOTAL(103,$C$26:C41))</f>
        <v/>
      </c>
      <c r="B41" s="49" t="s">
        <v>82</v>
      </c>
      <c r="C41" s="50"/>
      <c r="D41" s="51"/>
      <c r="E41" s="53"/>
      <c r="F41" s="53"/>
      <c r="G41" s="53"/>
      <c r="H41" s="53"/>
      <c r="I41" s="52"/>
    </row>
    <row r="42" spans="1:9" s="4" customFormat="1" x14ac:dyDescent="0.2">
      <c r="A42" s="47" t="str">
        <f>IF(C42="","",SUBTOTAL(103,$C$26:C42))</f>
        <v/>
      </c>
      <c r="B42" s="28" t="s">
        <v>83</v>
      </c>
      <c r="C42" s="25"/>
      <c r="D42" s="26"/>
      <c r="E42" s="54"/>
      <c r="F42" s="54"/>
      <c r="G42" s="54"/>
      <c r="H42" s="54"/>
      <c r="I42" s="27"/>
    </row>
    <row r="43" spans="1:9" s="4" customFormat="1" x14ac:dyDescent="0.2">
      <c r="A43" s="47" t="str">
        <f>IF(C43="","",SUBTOTAL(103,$C$26:C43))</f>
        <v/>
      </c>
      <c r="B43" s="28" t="s">
        <v>84</v>
      </c>
      <c r="C43" s="25"/>
      <c r="D43" s="26"/>
      <c r="E43" s="54"/>
      <c r="F43" s="54"/>
      <c r="G43" s="54"/>
      <c r="H43" s="54"/>
      <c r="I43" s="27"/>
    </row>
    <row r="44" spans="1:9" s="30" customFormat="1" ht="24" x14ac:dyDescent="0.2">
      <c r="A44" s="47">
        <f>IF(C44="","",SUBTOTAL(103,$C$26:C44))</f>
        <v>12</v>
      </c>
      <c r="B44" s="44">
        <v>1</v>
      </c>
      <c r="C44" s="42" t="s">
        <v>48</v>
      </c>
      <c r="D44" s="43" t="s">
        <v>13</v>
      </c>
      <c r="E44" s="24"/>
      <c r="F44" s="24"/>
      <c r="G44" s="48" t="str">
        <f t="shared" ref="G44:G45" si="4">IF(F44="-",E44,IF(E44-F44&gt;0,E44-F44,"-"))</f>
        <v>-</v>
      </c>
      <c r="H44" s="55" t="str">
        <f t="shared" ref="H44:H45" si="5">IF(F44="-","-",IF(F44-E44&gt;0,F44-E44,"-"))</f>
        <v>-</v>
      </c>
      <c r="I44" s="27"/>
    </row>
    <row r="45" spans="1:9" s="30" customFormat="1" ht="24" x14ac:dyDescent="0.2">
      <c r="A45" s="47">
        <f>IF(C45="","",SUBTOTAL(103,$C$26:C45))</f>
        <v>13</v>
      </c>
      <c r="B45" s="44">
        <v>2</v>
      </c>
      <c r="C45" s="42" t="s">
        <v>85</v>
      </c>
      <c r="D45" s="43" t="s">
        <v>16</v>
      </c>
      <c r="E45" s="24"/>
      <c r="F45" s="24"/>
      <c r="G45" s="48" t="str">
        <f t="shared" si="4"/>
        <v>-</v>
      </c>
      <c r="H45" s="55" t="str">
        <f t="shared" si="5"/>
        <v>-</v>
      </c>
      <c r="I45" s="27"/>
    </row>
    <row r="46" spans="1:9" s="4" customFormat="1" x14ac:dyDescent="0.2">
      <c r="A46" s="47" t="str">
        <f>IF(C46="","",SUBTOTAL(103,$C$26:C46))</f>
        <v/>
      </c>
      <c r="B46" s="28" t="s">
        <v>86</v>
      </c>
      <c r="C46" s="25"/>
      <c r="D46" s="26"/>
      <c r="E46" s="54"/>
      <c r="F46" s="54"/>
      <c r="G46" s="54"/>
      <c r="H46" s="54"/>
      <c r="I46" s="27"/>
    </row>
    <row r="47" spans="1:9" s="30" customFormat="1" ht="24" x14ac:dyDescent="0.2">
      <c r="A47" s="47">
        <f>IF(C47="","",SUBTOTAL(103,$C$26:C47))</f>
        <v>14</v>
      </c>
      <c r="B47" s="44">
        <v>3</v>
      </c>
      <c r="C47" s="42" t="s">
        <v>48</v>
      </c>
      <c r="D47" s="43" t="s">
        <v>13</v>
      </c>
      <c r="E47" s="24"/>
      <c r="F47" s="24"/>
      <c r="G47" s="48" t="str">
        <f t="shared" ref="G47:G48" si="6">IF(F47="-",E47,IF(E47-F47&gt;0,E47-F47,"-"))</f>
        <v>-</v>
      </c>
      <c r="H47" s="55" t="str">
        <f t="shared" ref="H47:H48" si="7">IF(F47="-","-",IF(F47-E47&gt;0,F47-E47,"-"))</f>
        <v>-</v>
      </c>
      <c r="I47" s="27"/>
    </row>
    <row r="48" spans="1:9" s="30" customFormat="1" ht="24" x14ac:dyDescent="0.2">
      <c r="A48" s="47">
        <f>IF(C48="","",SUBTOTAL(103,$C$26:C48))</f>
        <v>15</v>
      </c>
      <c r="B48" s="44">
        <v>4</v>
      </c>
      <c r="C48" s="42" t="s">
        <v>85</v>
      </c>
      <c r="D48" s="43" t="s">
        <v>16</v>
      </c>
      <c r="E48" s="24"/>
      <c r="F48" s="24"/>
      <c r="G48" s="48" t="str">
        <f t="shared" si="6"/>
        <v>-</v>
      </c>
      <c r="H48" s="55" t="str">
        <f t="shared" si="7"/>
        <v>-</v>
      </c>
      <c r="I48" s="27"/>
    </row>
    <row r="49" spans="1:9" s="4" customFormat="1" x14ac:dyDescent="0.2">
      <c r="A49" s="47" t="str">
        <f>IF(C49="","",SUBTOTAL(103,$C$26:C49))</f>
        <v/>
      </c>
      <c r="B49" s="28" t="s">
        <v>87</v>
      </c>
      <c r="C49" s="25"/>
      <c r="D49" s="26"/>
      <c r="E49" s="54"/>
      <c r="F49" s="54"/>
      <c r="G49" s="54"/>
      <c r="H49" s="54"/>
      <c r="I49" s="27"/>
    </row>
    <row r="50" spans="1:9" s="30" customFormat="1" ht="24" x14ac:dyDescent="0.2">
      <c r="A50" s="47">
        <f>IF(C50="","",SUBTOTAL(103,$C$26:C50))</f>
        <v>16</v>
      </c>
      <c r="B50" s="44">
        <v>5</v>
      </c>
      <c r="C50" s="42" t="s">
        <v>48</v>
      </c>
      <c r="D50" s="43" t="s">
        <v>13</v>
      </c>
      <c r="E50" s="24"/>
      <c r="F50" s="24"/>
      <c r="G50" s="48" t="str">
        <f t="shared" ref="G50:G51" si="8">IF(F50="-",E50,IF(E50-F50&gt;0,E50-F50,"-"))</f>
        <v>-</v>
      </c>
      <c r="H50" s="55" t="str">
        <f t="shared" ref="H50:H51" si="9">IF(F50="-","-",IF(F50-E50&gt;0,F50-E50,"-"))</f>
        <v>-</v>
      </c>
      <c r="I50" s="27"/>
    </row>
    <row r="51" spans="1:9" s="30" customFormat="1" ht="24" x14ac:dyDescent="0.2">
      <c r="A51" s="47">
        <f>IF(C51="","",SUBTOTAL(103,$C$26:C51))</f>
        <v>17</v>
      </c>
      <c r="B51" s="44">
        <v>6</v>
      </c>
      <c r="C51" s="42" t="s">
        <v>85</v>
      </c>
      <c r="D51" s="43" t="s">
        <v>16</v>
      </c>
      <c r="E51" s="24"/>
      <c r="F51" s="24"/>
      <c r="G51" s="48" t="str">
        <f t="shared" si="8"/>
        <v>-</v>
      </c>
      <c r="H51" s="55" t="str">
        <f t="shared" si="9"/>
        <v>-</v>
      </c>
      <c r="I51" s="27"/>
    </row>
    <row r="52" spans="1:9" s="4" customFormat="1" x14ac:dyDescent="0.2">
      <c r="A52" s="47" t="str">
        <f>IF(C52="","",SUBTOTAL(103,$C$26:C52))</f>
        <v/>
      </c>
      <c r="B52" s="28" t="s">
        <v>88</v>
      </c>
      <c r="C52" s="25"/>
      <c r="D52" s="26"/>
      <c r="E52" s="54"/>
      <c r="F52" s="54"/>
      <c r="G52" s="54"/>
      <c r="H52" s="54"/>
      <c r="I52" s="27"/>
    </row>
    <row r="53" spans="1:9" s="4" customFormat="1" x14ac:dyDescent="0.2">
      <c r="A53" s="47" t="str">
        <f>IF(C53="","",SUBTOTAL(103,$C$26:C53))</f>
        <v/>
      </c>
      <c r="B53" s="28" t="s">
        <v>89</v>
      </c>
      <c r="C53" s="25"/>
      <c r="D53" s="26"/>
      <c r="E53" s="54"/>
      <c r="F53" s="54"/>
      <c r="G53" s="54"/>
      <c r="H53" s="54"/>
      <c r="I53" s="27"/>
    </row>
    <row r="54" spans="1:9" s="30" customFormat="1" ht="24" x14ac:dyDescent="0.2">
      <c r="A54" s="47">
        <f>IF(C54="","",SUBTOTAL(103,$C$26:C54))</f>
        <v>18</v>
      </c>
      <c r="B54" s="44">
        <v>7</v>
      </c>
      <c r="C54" s="42" t="s">
        <v>90</v>
      </c>
      <c r="D54" s="43" t="s">
        <v>13</v>
      </c>
      <c r="E54" s="24"/>
      <c r="F54" s="24"/>
      <c r="G54" s="48" t="str">
        <f t="shared" ref="G54:G57" si="10">IF(F54="-",E54,IF(E54-F54&gt;0,E54-F54,"-"))</f>
        <v>-</v>
      </c>
      <c r="H54" s="55" t="str">
        <f t="shared" ref="H54:H57" si="11">IF(F54="-","-",IF(F54-E54&gt;0,F54-E54,"-"))</f>
        <v>-</v>
      </c>
      <c r="I54" s="27"/>
    </row>
    <row r="55" spans="1:9" s="30" customFormat="1" ht="24" x14ac:dyDescent="0.2">
      <c r="A55" s="47">
        <f>IF(C55="","",SUBTOTAL(103,$C$26:C55))</f>
        <v>19</v>
      </c>
      <c r="B55" s="44">
        <v>8</v>
      </c>
      <c r="C55" s="42" t="s">
        <v>62</v>
      </c>
      <c r="D55" s="43" t="s">
        <v>13</v>
      </c>
      <c r="E55" s="24"/>
      <c r="F55" s="24"/>
      <c r="G55" s="48" t="str">
        <f t="shared" si="10"/>
        <v>-</v>
      </c>
      <c r="H55" s="55" t="str">
        <f t="shared" si="11"/>
        <v>-</v>
      </c>
      <c r="I55" s="27"/>
    </row>
    <row r="56" spans="1:9" s="30" customFormat="1" ht="24" x14ac:dyDescent="0.2">
      <c r="A56" s="47">
        <f>IF(C56="","",SUBTOTAL(103,$C$26:C56))</f>
        <v>20</v>
      </c>
      <c r="B56" s="44">
        <v>9</v>
      </c>
      <c r="C56" s="42" t="s">
        <v>91</v>
      </c>
      <c r="D56" s="43" t="s">
        <v>13</v>
      </c>
      <c r="E56" s="24"/>
      <c r="F56" s="24"/>
      <c r="G56" s="48" t="str">
        <f t="shared" si="10"/>
        <v>-</v>
      </c>
      <c r="H56" s="55" t="str">
        <f t="shared" si="11"/>
        <v>-</v>
      </c>
      <c r="I56" s="27"/>
    </row>
    <row r="57" spans="1:9" s="30" customFormat="1" ht="24" x14ac:dyDescent="0.2">
      <c r="A57" s="47">
        <f>IF(C57="","",SUBTOTAL(103,$C$26:C57))</f>
        <v>21</v>
      </c>
      <c r="B57" s="44">
        <v>10</v>
      </c>
      <c r="C57" s="42" t="s">
        <v>49</v>
      </c>
      <c r="D57" s="43" t="s">
        <v>13</v>
      </c>
      <c r="E57" s="24"/>
      <c r="F57" s="24"/>
      <c r="G57" s="48" t="str">
        <f t="shared" si="10"/>
        <v>-</v>
      </c>
      <c r="H57" s="55" t="str">
        <f t="shared" si="11"/>
        <v>-</v>
      </c>
      <c r="I57" s="27"/>
    </row>
    <row r="58" spans="1:9" s="4" customFormat="1" x14ac:dyDescent="0.2">
      <c r="A58" s="47" t="str">
        <f>IF(C58="","",SUBTOTAL(103,$C$26:C58))</f>
        <v/>
      </c>
      <c r="B58" s="28" t="s">
        <v>92</v>
      </c>
      <c r="C58" s="25"/>
      <c r="D58" s="26"/>
      <c r="E58" s="54"/>
      <c r="F58" s="54"/>
      <c r="G58" s="54"/>
      <c r="H58" s="54"/>
      <c r="I58" s="27"/>
    </row>
    <row r="59" spans="1:9" s="30" customFormat="1" ht="24" x14ac:dyDescent="0.2">
      <c r="A59" s="47">
        <f>IF(C59="","",SUBTOTAL(103,$C$26:C59))</f>
        <v>22</v>
      </c>
      <c r="B59" s="44">
        <v>11</v>
      </c>
      <c r="C59" s="42" t="s">
        <v>93</v>
      </c>
      <c r="D59" s="43" t="s">
        <v>13</v>
      </c>
      <c r="E59" s="24"/>
      <c r="F59" s="24"/>
      <c r="G59" s="48" t="str">
        <f t="shared" ref="G59:G65" si="12">IF(F59="-",E59,IF(E59-F59&gt;0,E59-F59,"-"))</f>
        <v>-</v>
      </c>
      <c r="H59" s="55" t="str">
        <f t="shared" ref="H59:H65" si="13">IF(F59="-","-",IF(F59-E59&gt;0,F59-E59,"-"))</f>
        <v>-</v>
      </c>
      <c r="I59" s="27"/>
    </row>
    <row r="60" spans="1:9" s="30" customFormat="1" ht="24" x14ac:dyDescent="0.2">
      <c r="A60" s="47">
        <f>IF(C60="","",SUBTOTAL(103,$C$26:C60))</f>
        <v>23</v>
      </c>
      <c r="B60" s="44">
        <v>12</v>
      </c>
      <c r="C60" s="42" t="s">
        <v>94</v>
      </c>
      <c r="D60" s="43" t="s">
        <v>16</v>
      </c>
      <c r="E60" s="24"/>
      <c r="F60" s="24"/>
      <c r="G60" s="48" t="str">
        <f t="shared" si="12"/>
        <v>-</v>
      </c>
      <c r="H60" s="55" t="str">
        <f t="shared" si="13"/>
        <v>-</v>
      </c>
      <c r="I60" s="27"/>
    </row>
    <row r="61" spans="1:9" s="30" customFormat="1" ht="24" x14ac:dyDescent="0.2">
      <c r="A61" s="47">
        <f>IF(C61="","",SUBTOTAL(103,$C$26:C61))</f>
        <v>24</v>
      </c>
      <c r="B61" s="44">
        <v>13</v>
      </c>
      <c r="C61" s="42" t="s">
        <v>90</v>
      </c>
      <c r="D61" s="43" t="s">
        <v>13</v>
      </c>
      <c r="E61" s="24"/>
      <c r="F61" s="24"/>
      <c r="G61" s="48" t="str">
        <f t="shared" si="12"/>
        <v>-</v>
      </c>
      <c r="H61" s="55" t="str">
        <f t="shared" si="13"/>
        <v>-</v>
      </c>
      <c r="I61" s="27"/>
    </row>
    <row r="62" spans="1:9" s="30" customFormat="1" ht="24" x14ac:dyDescent="0.2">
      <c r="A62" s="47">
        <f>IF(C62="","",SUBTOTAL(103,$C$26:C62))</f>
        <v>25</v>
      </c>
      <c r="B62" s="44">
        <v>14</v>
      </c>
      <c r="C62" s="42" t="s">
        <v>62</v>
      </c>
      <c r="D62" s="43" t="s">
        <v>13</v>
      </c>
      <c r="E62" s="24"/>
      <c r="F62" s="24"/>
      <c r="G62" s="48" t="str">
        <f t="shared" si="12"/>
        <v>-</v>
      </c>
      <c r="H62" s="55" t="str">
        <f t="shared" si="13"/>
        <v>-</v>
      </c>
      <c r="I62" s="27"/>
    </row>
    <row r="63" spans="1:9" s="30" customFormat="1" ht="24" x14ac:dyDescent="0.2">
      <c r="A63" s="47">
        <f>IF(C63="","",SUBTOTAL(103,$C$26:C63))</f>
        <v>26</v>
      </c>
      <c r="B63" s="44">
        <v>15</v>
      </c>
      <c r="C63" s="42" t="s">
        <v>91</v>
      </c>
      <c r="D63" s="43" t="s">
        <v>13</v>
      </c>
      <c r="E63" s="24"/>
      <c r="F63" s="24"/>
      <c r="G63" s="48" t="str">
        <f t="shared" si="12"/>
        <v>-</v>
      </c>
      <c r="H63" s="55" t="str">
        <f t="shared" si="13"/>
        <v>-</v>
      </c>
      <c r="I63" s="27"/>
    </row>
    <row r="64" spans="1:9" s="30" customFormat="1" ht="24" x14ac:dyDescent="0.2">
      <c r="A64" s="47">
        <f>IF(C64="","",SUBTOTAL(103,$C$26:C64))</f>
        <v>27</v>
      </c>
      <c r="B64" s="44">
        <v>16</v>
      </c>
      <c r="C64" s="42" t="s">
        <v>49</v>
      </c>
      <c r="D64" s="43" t="s">
        <v>13</v>
      </c>
      <c r="E64" s="24"/>
      <c r="F64" s="24"/>
      <c r="G64" s="48" t="str">
        <f t="shared" si="12"/>
        <v>-</v>
      </c>
      <c r="H64" s="55" t="str">
        <f t="shared" si="13"/>
        <v>-</v>
      </c>
      <c r="I64" s="27"/>
    </row>
    <row r="65" spans="1:9" s="30" customFormat="1" ht="12.75" x14ac:dyDescent="0.2">
      <c r="A65" s="47">
        <f>IF(C65="","",SUBTOTAL(103,$C$26:C65))</f>
        <v>28</v>
      </c>
      <c r="B65" s="44">
        <v>17</v>
      </c>
      <c r="C65" s="42" t="s">
        <v>95</v>
      </c>
      <c r="D65" s="43" t="s">
        <v>40</v>
      </c>
      <c r="E65" s="24"/>
      <c r="F65" s="24"/>
      <c r="G65" s="48" t="str">
        <f t="shared" si="12"/>
        <v>-</v>
      </c>
      <c r="H65" s="55" t="str">
        <f t="shared" si="13"/>
        <v>-</v>
      </c>
      <c r="I65" s="27"/>
    </row>
    <row r="66" spans="1:9" s="4" customFormat="1" x14ac:dyDescent="0.2">
      <c r="A66" s="47" t="str">
        <f>IF(C66="","",SUBTOTAL(103,$C$26:C66))</f>
        <v/>
      </c>
      <c r="B66" s="28" t="s">
        <v>96</v>
      </c>
      <c r="C66" s="25"/>
      <c r="D66" s="26"/>
      <c r="E66" s="54"/>
      <c r="F66" s="54"/>
      <c r="G66" s="54"/>
      <c r="H66" s="54"/>
      <c r="I66" s="27"/>
    </row>
    <row r="67" spans="1:9" s="30" customFormat="1" ht="24" x14ac:dyDescent="0.2">
      <c r="A67" s="47">
        <f>IF(C67="","",SUBTOTAL(103,$C$26:C67))</f>
        <v>29</v>
      </c>
      <c r="B67" s="44">
        <v>18</v>
      </c>
      <c r="C67" s="42" t="s">
        <v>93</v>
      </c>
      <c r="D67" s="43" t="s">
        <v>13</v>
      </c>
      <c r="E67" s="24"/>
      <c r="F67" s="24"/>
      <c r="G67" s="48" t="str">
        <f t="shared" ref="G67:G73" si="14">IF(F67="-",E67,IF(E67-F67&gt;0,E67-F67,"-"))</f>
        <v>-</v>
      </c>
      <c r="H67" s="55" t="str">
        <f t="shared" ref="H67:H73" si="15">IF(F67="-","-",IF(F67-E67&gt;0,F67-E67,"-"))</f>
        <v>-</v>
      </c>
      <c r="I67" s="27"/>
    </row>
    <row r="68" spans="1:9" s="30" customFormat="1" ht="24" x14ac:dyDescent="0.2">
      <c r="A68" s="47">
        <f>IF(C68="","",SUBTOTAL(103,$C$26:C68))</f>
        <v>30</v>
      </c>
      <c r="B68" s="44">
        <v>19</v>
      </c>
      <c r="C68" s="42" t="s">
        <v>94</v>
      </c>
      <c r="D68" s="43" t="s">
        <v>16</v>
      </c>
      <c r="E68" s="24"/>
      <c r="F68" s="24"/>
      <c r="G68" s="48" t="str">
        <f t="shared" si="14"/>
        <v>-</v>
      </c>
      <c r="H68" s="55" t="str">
        <f t="shared" si="15"/>
        <v>-</v>
      </c>
      <c r="I68" s="27"/>
    </row>
    <row r="69" spans="1:9" s="30" customFormat="1" ht="24" x14ac:dyDescent="0.2">
      <c r="A69" s="47">
        <f>IF(C69="","",SUBTOTAL(103,$C$26:C69))</f>
        <v>31</v>
      </c>
      <c r="B69" s="44">
        <v>20</v>
      </c>
      <c r="C69" s="42" t="s">
        <v>90</v>
      </c>
      <c r="D69" s="43" t="s">
        <v>13</v>
      </c>
      <c r="E69" s="24"/>
      <c r="F69" s="24"/>
      <c r="G69" s="48" t="str">
        <f t="shared" si="14"/>
        <v>-</v>
      </c>
      <c r="H69" s="55" t="str">
        <f t="shared" si="15"/>
        <v>-</v>
      </c>
      <c r="I69" s="27"/>
    </row>
    <row r="70" spans="1:9" s="30" customFormat="1" ht="24" x14ac:dyDescent="0.2">
      <c r="A70" s="47">
        <f>IF(C70="","",SUBTOTAL(103,$C$26:C70))</f>
        <v>32</v>
      </c>
      <c r="B70" s="44">
        <v>21</v>
      </c>
      <c r="C70" s="42" t="s">
        <v>62</v>
      </c>
      <c r="D70" s="43" t="s">
        <v>13</v>
      </c>
      <c r="E70" s="24"/>
      <c r="F70" s="24"/>
      <c r="G70" s="48" t="str">
        <f t="shared" si="14"/>
        <v>-</v>
      </c>
      <c r="H70" s="55" t="str">
        <f t="shared" si="15"/>
        <v>-</v>
      </c>
      <c r="I70" s="27"/>
    </row>
    <row r="71" spans="1:9" s="30" customFormat="1" ht="24" x14ac:dyDescent="0.2">
      <c r="A71" s="47">
        <f>IF(C71="","",SUBTOTAL(103,$C$26:C71))</f>
        <v>33</v>
      </c>
      <c r="B71" s="44">
        <v>22</v>
      </c>
      <c r="C71" s="42" t="s">
        <v>91</v>
      </c>
      <c r="D71" s="43" t="s">
        <v>13</v>
      </c>
      <c r="E71" s="24"/>
      <c r="F71" s="24"/>
      <c r="G71" s="48" t="str">
        <f t="shared" si="14"/>
        <v>-</v>
      </c>
      <c r="H71" s="55" t="str">
        <f t="shared" si="15"/>
        <v>-</v>
      </c>
      <c r="I71" s="27"/>
    </row>
    <row r="72" spans="1:9" s="30" customFormat="1" ht="24" x14ac:dyDescent="0.2">
      <c r="A72" s="47">
        <f>IF(C72="","",SUBTOTAL(103,$C$26:C72))</f>
        <v>34</v>
      </c>
      <c r="B72" s="44">
        <v>23</v>
      </c>
      <c r="C72" s="42" t="s">
        <v>49</v>
      </c>
      <c r="D72" s="43" t="s">
        <v>13</v>
      </c>
      <c r="E72" s="24"/>
      <c r="F72" s="24"/>
      <c r="G72" s="48" t="str">
        <f t="shared" si="14"/>
        <v>-</v>
      </c>
      <c r="H72" s="55" t="str">
        <f t="shared" si="15"/>
        <v>-</v>
      </c>
      <c r="I72" s="27"/>
    </row>
    <row r="73" spans="1:9" s="30" customFormat="1" ht="12.75" x14ac:dyDescent="0.2">
      <c r="A73" s="47">
        <f>IF(C73="","",SUBTOTAL(103,$C$26:C73))</f>
        <v>35</v>
      </c>
      <c r="B73" s="44">
        <v>24</v>
      </c>
      <c r="C73" s="42" t="s">
        <v>95</v>
      </c>
      <c r="D73" s="43" t="s">
        <v>40</v>
      </c>
      <c r="E73" s="24"/>
      <c r="F73" s="24"/>
      <c r="G73" s="48" t="str">
        <f t="shared" si="14"/>
        <v>-</v>
      </c>
      <c r="H73" s="55" t="str">
        <f t="shared" si="15"/>
        <v>-</v>
      </c>
      <c r="I73" s="27"/>
    </row>
    <row r="74" spans="1:9" s="19" customFormat="1" x14ac:dyDescent="0.2">
      <c r="A74" s="47" t="str">
        <f>IF(C74="","",SUBTOTAL(103,$C$26:C74))</f>
        <v/>
      </c>
      <c r="B74" s="49" t="s">
        <v>97</v>
      </c>
      <c r="C74" s="50"/>
      <c r="D74" s="51"/>
      <c r="E74" s="53"/>
      <c r="F74" s="53"/>
      <c r="G74" s="53"/>
      <c r="H74" s="53"/>
      <c r="I74" s="52"/>
    </row>
    <row r="75" spans="1:9" s="4" customFormat="1" x14ac:dyDescent="0.2">
      <c r="A75" s="47" t="str">
        <f>IF(C75="","",SUBTOTAL(103,$C$26:C75))</f>
        <v/>
      </c>
      <c r="B75" s="28" t="s">
        <v>98</v>
      </c>
      <c r="C75" s="25"/>
      <c r="D75" s="26"/>
      <c r="E75" s="54"/>
      <c r="F75" s="54"/>
      <c r="G75" s="54"/>
      <c r="H75" s="54"/>
      <c r="I75" s="27"/>
    </row>
    <row r="76" spans="1:9" s="4" customFormat="1" x14ac:dyDescent="0.2">
      <c r="A76" s="47" t="str">
        <f>IF(C76="","",SUBTOTAL(103,$C$26:C76))</f>
        <v/>
      </c>
      <c r="B76" s="28" t="s">
        <v>99</v>
      </c>
      <c r="C76" s="25"/>
      <c r="D76" s="26"/>
      <c r="E76" s="54"/>
      <c r="F76" s="54"/>
      <c r="G76" s="54"/>
      <c r="H76" s="54"/>
      <c r="I76" s="27"/>
    </row>
    <row r="77" spans="1:9" s="30" customFormat="1" ht="24" x14ac:dyDescent="0.2">
      <c r="A77" s="47">
        <f>IF(C77="","",SUBTOTAL(103,$C$26:C77))</f>
        <v>36</v>
      </c>
      <c r="B77" s="44">
        <v>1</v>
      </c>
      <c r="C77" s="42" t="s">
        <v>100</v>
      </c>
      <c r="D77" s="43" t="s">
        <v>202</v>
      </c>
      <c r="E77" s="24"/>
      <c r="F77" s="24"/>
      <c r="G77" s="48" t="str">
        <f t="shared" ref="G77:G82" si="16">IF(F77="-",E77,IF(E77-F77&gt;0,E77-F77,"-"))</f>
        <v>-</v>
      </c>
      <c r="H77" s="55" t="str">
        <f t="shared" ref="H77:H82" si="17">IF(F77="-","-",IF(F77-E77&gt;0,F77-E77,"-"))</f>
        <v>-</v>
      </c>
      <c r="I77" s="27"/>
    </row>
    <row r="78" spans="1:9" s="30" customFormat="1" ht="12.75" x14ac:dyDescent="0.2">
      <c r="A78" s="47">
        <f>IF(C78="","",SUBTOTAL(103,$C$26:C78))</f>
        <v>37</v>
      </c>
      <c r="B78" s="44">
        <v>2</v>
      </c>
      <c r="C78" s="42" t="s">
        <v>101</v>
      </c>
      <c r="D78" s="43" t="s">
        <v>200</v>
      </c>
      <c r="E78" s="24"/>
      <c r="F78" s="24"/>
      <c r="G78" s="48" t="str">
        <f t="shared" si="16"/>
        <v>-</v>
      </c>
      <c r="H78" s="55" t="str">
        <f t="shared" si="17"/>
        <v>-</v>
      </c>
      <c r="I78" s="27"/>
    </row>
    <row r="79" spans="1:9" s="30" customFormat="1" ht="12.75" x14ac:dyDescent="0.2">
      <c r="A79" s="47">
        <f>IF(C79="","",SUBTOTAL(103,$C$26:C79))</f>
        <v>38</v>
      </c>
      <c r="B79" s="44">
        <v>3</v>
      </c>
      <c r="C79" s="42" t="s">
        <v>102</v>
      </c>
      <c r="D79" s="43" t="s">
        <v>42</v>
      </c>
      <c r="E79" s="24"/>
      <c r="F79" s="24"/>
      <c r="G79" s="48" t="str">
        <f t="shared" si="16"/>
        <v>-</v>
      </c>
      <c r="H79" s="55" t="str">
        <f t="shared" si="17"/>
        <v>-</v>
      </c>
      <c r="I79" s="27"/>
    </row>
    <row r="80" spans="1:9" s="30" customFormat="1" ht="12.75" x14ac:dyDescent="0.2">
      <c r="A80" s="47">
        <f>IF(C80="","",SUBTOTAL(103,$C$26:C80))</f>
        <v>39</v>
      </c>
      <c r="B80" s="44">
        <v>4</v>
      </c>
      <c r="C80" s="42" t="s">
        <v>52</v>
      </c>
      <c r="D80" s="43" t="s">
        <v>42</v>
      </c>
      <c r="E80" s="24"/>
      <c r="F80" s="24"/>
      <c r="G80" s="48" t="str">
        <f t="shared" si="16"/>
        <v>-</v>
      </c>
      <c r="H80" s="55" t="str">
        <f t="shared" si="17"/>
        <v>-</v>
      </c>
      <c r="I80" s="27"/>
    </row>
    <row r="81" spans="1:9" s="30" customFormat="1" ht="24" x14ac:dyDescent="0.2">
      <c r="A81" s="47">
        <f>IF(C81="","",SUBTOTAL(103,$C$26:C81))</f>
        <v>40</v>
      </c>
      <c r="B81" s="44">
        <v>5</v>
      </c>
      <c r="C81" s="42" t="s">
        <v>53</v>
      </c>
      <c r="D81" s="43" t="s">
        <v>14</v>
      </c>
      <c r="E81" s="24"/>
      <c r="F81" s="24"/>
      <c r="G81" s="48" t="str">
        <f t="shared" si="16"/>
        <v>-</v>
      </c>
      <c r="H81" s="55" t="str">
        <f t="shared" si="17"/>
        <v>-</v>
      </c>
      <c r="I81" s="27"/>
    </row>
    <row r="82" spans="1:9" s="30" customFormat="1" ht="24" x14ac:dyDescent="0.2">
      <c r="A82" s="47">
        <f>IF(C82="","",SUBTOTAL(103,$C$26:C82))</f>
        <v>41</v>
      </c>
      <c r="B82" s="44">
        <v>6</v>
      </c>
      <c r="C82" s="42" t="s">
        <v>103</v>
      </c>
      <c r="D82" s="43" t="s">
        <v>14</v>
      </c>
      <c r="E82" s="24"/>
      <c r="F82" s="24"/>
      <c r="G82" s="48" t="str">
        <f t="shared" si="16"/>
        <v>-</v>
      </c>
      <c r="H82" s="55" t="str">
        <f t="shared" si="17"/>
        <v>-</v>
      </c>
      <c r="I82" s="27"/>
    </row>
    <row r="83" spans="1:9" s="4" customFormat="1" x14ac:dyDescent="0.2">
      <c r="A83" s="47" t="str">
        <f>IF(C83="","",SUBTOTAL(103,$C$26:C83))</f>
        <v/>
      </c>
      <c r="B83" s="28" t="s">
        <v>104</v>
      </c>
      <c r="C83" s="25"/>
      <c r="D83" s="26"/>
      <c r="E83" s="54"/>
      <c r="F83" s="54"/>
      <c r="G83" s="54"/>
      <c r="H83" s="54"/>
      <c r="I83" s="27"/>
    </row>
    <row r="84" spans="1:9" s="30" customFormat="1" ht="36" x14ac:dyDescent="0.2">
      <c r="A84" s="47">
        <f>IF(C84="","",SUBTOTAL(103,$C$26:C84))</f>
        <v>42</v>
      </c>
      <c r="B84" s="44">
        <v>7</v>
      </c>
      <c r="C84" s="42" t="s">
        <v>105</v>
      </c>
      <c r="D84" s="43" t="s">
        <v>109</v>
      </c>
      <c r="E84" s="24"/>
      <c r="F84" s="24"/>
      <c r="G84" s="48" t="str">
        <f t="shared" ref="G84:G88" si="18">IF(F84="-",E84,IF(E84-F84&gt;0,E84-F84,"-"))</f>
        <v>-</v>
      </c>
      <c r="H84" s="55" t="str">
        <f t="shared" ref="H84:H88" si="19">IF(F84="-","-",IF(F84-E84&gt;0,F84-E84,"-"))</f>
        <v>-</v>
      </c>
      <c r="I84" s="27"/>
    </row>
    <row r="85" spans="1:9" s="30" customFormat="1" ht="12.75" x14ac:dyDescent="0.2">
      <c r="A85" s="47">
        <f>IF(C85="","",SUBTOTAL(103,$C$26:C85))</f>
        <v>43</v>
      </c>
      <c r="B85" s="44">
        <v>8</v>
      </c>
      <c r="C85" s="42" t="s">
        <v>106</v>
      </c>
      <c r="D85" s="43" t="s">
        <v>110</v>
      </c>
      <c r="E85" s="24"/>
      <c r="F85" s="24"/>
      <c r="G85" s="48" t="str">
        <f t="shared" si="18"/>
        <v>-</v>
      </c>
      <c r="H85" s="55" t="str">
        <f t="shared" si="19"/>
        <v>-</v>
      </c>
      <c r="I85" s="27"/>
    </row>
    <row r="86" spans="1:9" s="30" customFormat="1" ht="24" x14ac:dyDescent="0.2">
      <c r="A86" s="47">
        <f>IF(C86="","",SUBTOTAL(103,$C$26:C86))</f>
        <v>44</v>
      </c>
      <c r="B86" s="44">
        <v>9</v>
      </c>
      <c r="C86" s="42" t="s">
        <v>107</v>
      </c>
      <c r="D86" s="43" t="s">
        <v>18</v>
      </c>
      <c r="E86" s="24"/>
      <c r="F86" s="24"/>
      <c r="G86" s="48" t="str">
        <f t="shared" si="18"/>
        <v>-</v>
      </c>
      <c r="H86" s="55" t="str">
        <f t="shared" si="19"/>
        <v>-</v>
      </c>
      <c r="I86" s="56"/>
    </row>
    <row r="87" spans="1:9" s="30" customFormat="1" ht="12.75" x14ac:dyDescent="0.2">
      <c r="A87" s="47">
        <f>IF(C87="","",SUBTOTAL(103,$C$26:C87))</f>
        <v>45</v>
      </c>
      <c r="B87" s="44"/>
      <c r="C87" s="42" t="s">
        <v>211</v>
      </c>
      <c r="D87" s="43" t="s">
        <v>210</v>
      </c>
      <c r="E87" s="24"/>
      <c r="F87" s="24"/>
      <c r="G87" s="48" t="str">
        <f t="shared" ref="G87" si="20">IF(F87="-",E87,IF(E87-F87&gt;0,E87-F87,"-"))</f>
        <v>-</v>
      </c>
      <c r="H87" s="55" t="str">
        <f t="shared" ref="H87" si="21">IF(F87="-","-",IF(F87-E87&gt;0,F87-E87,"-"))</f>
        <v>-</v>
      </c>
      <c r="I87" s="56"/>
    </row>
    <row r="88" spans="1:9" s="30" customFormat="1" ht="12.75" x14ac:dyDescent="0.2">
      <c r="A88" s="47">
        <f>IF(C88="","",SUBTOTAL(103,$C$26:C88))</f>
        <v>46</v>
      </c>
      <c r="B88" s="44">
        <v>10</v>
      </c>
      <c r="C88" s="42" t="s">
        <v>108</v>
      </c>
      <c r="D88" s="43" t="s">
        <v>21</v>
      </c>
      <c r="E88" s="24"/>
      <c r="F88" s="24"/>
      <c r="G88" s="48" t="str">
        <f t="shared" si="18"/>
        <v>-</v>
      </c>
      <c r="H88" s="55" t="str">
        <f t="shared" si="19"/>
        <v>-</v>
      </c>
      <c r="I88" s="56"/>
    </row>
    <row r="89" spans="1:9" s="30" customFormat="1" ht="24" x14ac:dyDescent="0.2">
      <c r="A89" s="47">
        <f>IF(C89="","",SUBTOTAL(103,$C$26:C89))</f>
        <v>47</v>
      </c>
      <c r="B89" s="44"/>
      <c r="C89" s="42" t="s">
        <v>212</v>
      </c>
      <c r="D89" s="43" t="s">
        <v>38</v>
      </c>
      <c r="E89" s="24"/>
      <c r="F89" s="57"/>
      <c r="G89" s="60" t="str">
        <f t="shared" ref="G89" si="22">IF(F89="-",E89,IF(E89-F89&gt;0,E89-F89,"-"))</f>
        <v>-</v>
      </c>
      <c r="H89" s="61" t="str">
        <f t="shared" ref="H89" si="23">IF(F89="-","-",IF(F89-E89&gt;0,F89-E89,"-"))</f>
        <v>-</v>
      </c>
      <c r="I89" s="56"/>
    </row>
    <row r="90" spans="1:9" s="19" customFormat="1" x14ac:dyDescent="0.2">
      <c r="A90" s="47" t="str">
        <f>IF(C90="","",SUBTOTAL(103,$C$26:C90))</f>
        <v/>
      </c>
      <c r="B90" s="49" t="s">
        <v>111</v>
      </c>
      <c r="C90" s="50"/>
      <c r="D90" s="51"/>
      <c r="E90" s="53"/>
      <c r="F90" s="53"/>
      <c r="G90" s="53"/>
      <c r="H90" s="53"/>
      <c r="I90" s="52"/>
    </row>
    <row r="91" spans="1:9" s="4" customFormat="1" x14ac:dyDescent="0.2">
      <c r="A91" s="47" t="str">
        <f>IF(C91="","",SUBTOTAL(103,$C$26:C91))</f>
        <v/>
      </c>
      <c r="B91" s="28" t="s">
        <v>112</v>
      </c>
      <c r="C91" s="25"/>
      <c r="D91" s="26"/>
      <c r="E91" s="54"/>
      <c r="F91" s="54"/>
      <c r="G91" s="54"/>
      <c r="H91" s="54"/>
      <c r="I91" s="27"/>
    </row>
    <row r="92" spans="1:9" s="4" customFormat="1" x14ac:dyDescent="0.2">
      <c r="A92" s="47" t="str">
        <f>IF(C92="","",SUBTOTAL(103,$C$26:C92))</f>
        <v/>
      </c>
      <c r="B92" s="28" t="s">
        <v>113</v>
      </c>
      <c r="C92" s="25"/>
      <c r="D92" s="26"/>
      <c r="E92" s="54"/>
      <c r="F92" s="54"/>
      <c r="G92" s="54"/>
      <c r="H92" s="54"/>
      <c r="I92" s="27"/>
    </row>
    <row r="93" spans="1:9" s="30" customFormat="1" ht="12.75" x14ac:dyDescent="0.2">
      <c r="A93" s="47">
        <f>IF(C93="","",SUBTOTAL(103,$C$26:C93))</f>
        <v>48</v>
      </c>
      <c r="B93" s="44">
        <v>1</v>
      </c>
      <c r="C93" s="42" t="s">
        <v>114</v>
      </c>
      <c r="D93" s="43" t="s">
        <v>20</v>
      </c>
      <c r="E93" s="24"/>
      <c r="F93" s="24"/>
      <c r="G93" s="48" t="str">
        <f t="shared" ref="G93:G98" si="24">IF(F93="-",E93,IF(E93-F93&gt;0,E93-F93,"-"))</f>
        <v>-</v>
      </c>
      <c r="H93" s="55" t="str">
        <f t="shared" ref="H93:H98" si="25">IF(F93="-","-",IF(F93-E93&gt;0,F93-E93,"-"))</f>
        <v>-</v>
      </c>
      <c r="I93" s="27"/>
    </row>
    <row r="94" spans="1:9" s="30" customFormat="1" ht="24" x14ac:dyDescent="0.2">
      <c r="A94" s="47">
        <f>IF(C94="","",SUBTOTAL(103,$C$26:C94))</f>
        <v>49</v>
      </c>
      <c r="B94" s="44">
        <v>2</v>
      </c>
      <c r="C94" s="42" t="s">
        <v>115</v>
      </c>
      <c r="D94" s="43" t="s">
        <v>19</v>
      </c>
      <c r="E94" s="24"/>
      <c r="F94" s="24"/>
      <c r="G94" s="48" t="str">
        <f t="shared" si="24"/>
        <v>-</v>
      </c>
      <c r="H94" s="55" t="str">
        <f t="shared" si="25"/>
        <v>-</v>
      </c>
      <c r="I94" s="27"/>
    </row>
    <row r="95" spans="1:9" s="30" customFormat="1" ht="12.75" x14ac:dyDescent="0.2">
      <c r="A95" s="47">
        <f>IF(C95="","",SUBTOTAL(103,$C$26:C95))</f>
        <v>50</v>
      </c>
      <c r="B95" s="44">
        <v>0</v>
      </c>
      <c r="C95" s="42" t="s">
        <v>208</v>
      </c>
      <c r="D95" s="43" t="s">
        <v>14</v>
      </c>
      <c r="E95" s="24"/>
      <c r="F95" s="24"/>
      <c r="G95" s="48" t="str">
        <f t="shared" si="24"/>
        <v>-</v>
      </c>
      <c r="H95" s="55" t="str">
        <f t="shared" si="25"/>
        <v>-</v>
      </c>
      <c r="I95" s="27"/>
    </row>
    <row r="96" spans="1:9" s="30" customFormat="1" ht="24" x14ac:dyDescent="0.2">
      <c r="A96" s="47">
        <f>IF(C96="","",SUBTOTAL(103,$C$26:C96))</f>
        <v>51</v>
      </c>
      <c r="B96" s="44">
        <v>3</v>
      </c>
      <c r="C96" s="42" t="s">
        <v>116</v>
      </c>
      <c r="D96" s="43" t="s">
        <v>14</v>
      </c>
      <c r="E96" s="24"/>
      <c r="F96" s="24"/>
      <c r="G96" s="48" t="str">
        <f t="shared" si="24"/>
        <v>-</v>
      </c>
      <c r="H96" s="55" t="str">
        <f t="shared" si="25"/>
        <v>-</v>
      </c>
      <c r="I96" s="27"/>
    </row>
    <row r="97" spans="1:9" s="30" customFormat="1" ht="24" x14ac:dyDescent="0.2">
      <c r="A97" s="47">
        <f>IF(C97="","",SUBTOTAL(103,$C$26:C97))</f>
        <v>52</v>
      </c>
      <c r="B97" s="44">
        <v>4</v>
      </c>
      <c r="C97" s="42" t="s">
        <v>117</v>
      </c>
      <c r="D97" s="43" t="s">
        <v>14</v>
      </c>
      <c r="E97" s="24"/>
      <c r="F97" s="24"/>
      <c r="G97" s="48" t="str">
        <f t="shared" si="24"/>
        <v>-</v>
      </c>
      <c r="H97" s="55" t="str">
        <f t="shared" si="25"/>
        <v>-</v>
      </c>
      <c r="I97" s="27"/>
    </row>
    <row r="98" spans="1:9" s="30" customFormat="1" ht="24" x14ac:dyDescent="0.2">
      <c r="A98" s="47">
        <f>IF(C98="","",SUBTOTAL(103,$C$26:C98))</f>
        <v>53</v>
      </c>
      <c r="B98" s="44">
        <v>5</v>
      </c>
      <c r="C98" s="42" t="s">
        <v>117</v>
      </c>
      <c r="D98" s="43" t="s">
        <v>14</v>
      </c>
      <c r="E98" s="24"/>
      <c r="F98" s="24"/>
      <c r="G98" s="48" t="str">
        <f t="shared" si="24"/>
        <v>-</v>
      </c>
      <c r="H98" s="55" t="str">
        <f t="shared" si="25"/>
        <v>-</v>
      </c>
      <c r="I98" s="27"/>
    </row>
    <row r="99" spans="1:9" s="4" customFormat="1" x14ac:dyDescent="0.2">
      <c r="A99" s="47" t="str">
        <f>IF(C99="","",SUBTOTAL(103,$C$26:C99))</f>
        <v/>
      </c>
      <c r="B99" s="28" t="s">
        <v>119</v>
      </c>
      <c r="C99" s="25"/>
      <c r="D99" s="26"/>
      <c r="E99" s="54"/>
      <c r="F99" s="54"/>
      <c r="G99" s="54"/>
      <c r="H99" s="54"/>
      <c r="I99" s="27"/>
    </row>
    <row r="100" spans="1:9" s="30" customFormat="1" ht="12.75" x14ac:dyDescent="0.2">
      <c r="A100" s="47">
        <f>IF(C100="","",SUBTOTAL(103,$C$26:C100))</f>
        <v>54</v>
      </c>
      <c r="B100" s="44">
        <v>6</v>
      </c>
      <c r="C100" s="42" t="s">
        <v>114</v>
      </c>
      <c r="D100" s="43" t="s">
        <v>20</v>
      </c>
      <c r="E100" s="24"/>
      <c r="F100" s="24"/>
      <c r="G100" s="48" t="str">
        <f t="shared" ref="G100:G105" si="26">IF(F100="-",E100,IF(E100-F100&gt;0,E100-F100,"-"))</f>
        <v>-</v>
      </c>
      <c r="H100" s="55" t="str">
        <f t="shared" ref="H100:H105" si="27">IF(F100="-","-",IF(F100-E100&gt;0,F100-E100,"-"))</f>
        <v>-</v>
      </c>
      <c r="I100" s="27"/>
    </row>
    <row r="101" spans="1:9" s="30" customFormat="1" ht="24" x14ac:dyDescent="0.2">
      <c r="A101" s="47">
        <f>IF(C101="","",SUBTOTAL(103,$C$26:C101))</f>
        <v>55</v>
      </c>
      <c r="B101" s="44">
        <v>7</v>
      </c>
      <c r="C101" s="42" t="s">
        <v>115</v>
      </c>
      <c r="D101" s="43" t="s">
        <v>19</v>
      </c>
      <c r="E101" s="24"/>
      <c r="F101" s="24"/>
      <c r="G101" s="48" t="str">
        <f t="shared" si="26"/>
        <v>-</v>
      </c>
      <c r="H101" s="55" t="str">
        <f t="shared" si="27"/>
        <v>-</v>
      </c>
      <c r="I101" s="27"/>
    </row>
    <row r="102" spans="1:9" s="30" customFormat="1" ht="12.75" x14ac:dyDescent="0.2">
      <c r="A102" s="47">
        <f>IF(C102="","",SUBTOTAL(103,$C$26:C102))</f>
        <v>56</v>
      </c>
      <c r="B102" s="44">
        <v>0</v>
      </c>
      <c r="C102" s="42" t="s">
        <v>208</v>
      </c>
      <c r="D102" s="43" t="s">
        <v>14</v>
      </c>
      <c r="E102" s="24"/>
      <c r="F102" s="24"/>
      <c r="G102" s="48" t="str">
        <f t="shared" ref="G102" si="28">IF(F102="-",E102,IF(E102-F102&gt;0,E102-F102,"-"))</f>
        <v>-</v>
      </c>
      <c r="H102" s="55" t="str">
        <f t="shared" ref="H102" si="29">IF(F102="-","-",IF(F102-E102&gt;0,F102-E102,"-"))</f>
        <v>-</v>
      </c>
      <c r="I102" s="27"/>
    </row>
    <row r="103" spans="1:9" s="30" customFormat="1" ht="24" x14ac:dyDescent="0.2">
      <c r="A103" s="47">
        <f>IF(C103="","",SUBTOTAL(103,$C$26:C103))</f>
        <v>57</v>
      </c>
      <c r="B103" s="44">
        <v>8</v>
      </c>
      <c r="C103" s="42" t="s">
        <v>116</v>
      </c>
      <c r="D103" s="43" t="s">
        <v>14</v>
      </c>
      <c r="E103" s="24"/>
      <c r="F103" s="24"/>
      <c r="G103" s="48" t="str">
        <f t="shared" si="26"/>
        <v>-</v>
      </c>
      <c r="H103" s="55" t="str">
        <f t="shared" si="27"/>
        <v>-</v>
      </c>
      <c r="I103" s="27"/>
    </row>
    <row r="104" spans="1:9" s="30" customFormat="1" ht="24" x14ac:dyDescent="0.2">
      <c r="A104" s="47">
        <f>IF(C104="","",SUBTOTAL(103,$C$26:C104))</f>
        <v>58</v>
      </c>
      <c r="B104" s="44">
        <v>9</v>
      </c>
      <c r="C104" s="42" t="s">
        <v>117</v>
      </c>
      <c r="D104" s="43" t="s">
        <v>14</v>
      </c>
      <c r="E104" s="24"/>
      <c r="F104" s="24"/>
      <c r="G104" s="48" t="str">
        <f t="shared" si="26"/>
        <v>-</v>
      </c>
      <c r="H104" s="55" t="str">
        <f t="shared" si="27"/>
        <v>-</v>
      </c>
      <c r="I104" s="27"/>
    </row>
    <row r="105" spans="1:9" s="30" customFormat="1" ht="24" x14ac:dyDescent="0.2">
      <c r="A105" s="47">
        <f>IF(C105="","",SUBTOTAL(103,$C$26:C105))</f>
        <v>59</v>
      </c>
      <c r="B105" s="44">
        <v>10</v>
      </c>
      <c r="C105" s="42" t="s">
        <v>117</v>
      </c>
      <c r="D105" s="43" t="s">
        <v>14</v>
      </c>
      <c r="E105" s="24"/>
      <c r="F105" s="24"/>
      <c r="G105" s="48" t="str">
        <f t="shared" si="26"/>
        <v>-</v>
      </c>
      <c r="H105" s="55" t="str">
        <f t="shared" si="27"/>
        <v>-</v>
      </c>
      <c r="I105" s="27"/>
    </row>
    <row r="106" spans="1:9" s="4" customFormat="1" x14ac:dyDescent="0.2">
      <c r="A106" s="47" t="str">
        <f>IF(C106="","",SUBTOTAL(103,$C$26:C106))</f>
        <v/>
      </c>
      <c r="B106" s="28" t="s">
        <v>118</v>
      </c>
      <c r="C106" s="25"/>
      <c r="D106" s="26"/>
      <c r="E106" s="54"/>
      <c r="F106" s="54"/>
      <c r="G106" s="54"/>
      <c r="H106" s="54"/>
      <c r="I106" s="27"/>
    </row>
    <row r="107" spans="1:9" s="30" customFormat="1" ht="12.75" x14ac:dyDescent="0.2">
      <c r="A107" s="47">
        <f>IF(C107="","",SUBTOTAL(103,$C$26:C107))</f>
        <v>60</v>
      </c>
      <c r="B107" s="44">
        <v>11</v>
      </c>
      <c r="C107" s="42" t="s">
        <v>114</v>
      </c>
      <c r="D107" s="43" t="s">
        <v>20</v>
      </c>
      <c r="E107" s="24"/>
      <c r="F107" s="24"/>
      <c r="G107" s="48" t="str">
        <f t="shared" ref="G107:G112" si="30">IF(F107="-",E107,IF(E107-F107&gt;0,E107-F107,"-"))</f>
        <v>-</v>
      </c>
      <c r="H107" s="55" t="str">
        <f t="shared" ref="H107:H112" si="31">IF(F107="-","-",IF(F107-E107&gt;0,F107-E107,"-"))</f>
        <v>-</v>
      </c>
      <c r="I107" s="27"/>
    </row>
    <row r="108" spans="1:9" s="30" customFormat="1" ht="24" x14ac:dyDescent="0.2">
      <c r="A108" s="47">
        <f>IF(C108="","",SUBTOTAL(103,$C$26:C108))</f>
        <v>61</v>
      </c>
      <c r="B108" s="44">
        <v>12</v>
      </c>
      <c r="C108" s="42" t="s">
        <v>115</v>
      </c>
      <c r="D108" s="43" t="s">
        <v>19</v>
      </c>
      <c r="E108" s="24"/>
      <c r="F108" s="24"/>
      <c r="G108" s="48" t="str">
        <f t="shared" si="30"/>
        <v>-</v>
      </c>
      <c r="H108" s="55" t="str">
        <f t="shared" si="31"/>
        <v>-</v>
      </c>
      <c r="I108" s="27"/>
    </row>
    <row r="109" spans="1:9" s="30" customFormat="1" ht="12.75" x14ac:dyDescent="0.2">
      <c r="A109" s="47">
        <f>IF(C109="","",SUBTOTAL(103,$C$26:C109))</f>
        <v>62</v>
      </c>
      <c r="B109" s="44">
        <v>0</v>
      </c>
      <c r="C109" s="42" t="s">
        <v>208</v>
      </c>
      <c r="D109" s="43" t="s">
        <v>14</v>
      </c>
      <c r="E109" s="24"/>
      <c r="F109" s="24"/>
      <c r="G109" s="48" t="str">
        <f t="shared" si="30"/>
        <v>-</v>
      </c>
      <c r="H109" s="55" t="str">
        <f t="shared" si="31"/>
        <v>-</v>
      </c>
      <c r="I109" s="27"/>
    </row>
    <row r="110" spans="1:9" s="30" customFormat="1" ht="24" x14ac:dyDescent="0.2">
      <c r="A110" s="47">
        <f>IF(C110="","",SUBTOTAL(103,$C$26:C110))</f>
        <v>63</v>
      </c>
      <c r="B110" s="44">
        <v>13</v>
      </c>
      <c r="C110" s="42" t="s">
        <v>116</v>
      </c>
      <c r="D110" s="43" t="s">
        <v>14</v>
      </c>
      <c r="E110" s="24"/>
      <c r="F110" s="24"/>
      <c r="G110" s="48" t="str">
        <f t="shared" si="30"/>
        <v>-</v>
      </c>
      <c r="H110" s="55" t="str">
        <f t="shared" si="31"/>
        <v>-</v>
      </c>
      <c r="I110" s="27"/>
    </row>
    <row r="111" spans="1:9" s="30" customFormat="1" ht="24" x14ac:dyDescent="0.2">
      <c r="A111" s="47">
        <f>IF(C111="","",SUBTOTAL(103,$C$26:C111))</f>
        <v>64</v>
      </c>
      <c r="B111" s="44">
        <v>14</v>
      </c>
      <c r="C111" s="42" t="s">
        <v>117</v>
      </c>
      <c r="D111" s="43" t="s">
        <v>14</v>
      </c>
      <c r="E111" s="24"/>
      <c r="F111" s="24"/>
      <c r="G111" s="48" t="str">
        <f t="shared" si="30"/>
        <v>-</v>
      </c>
      <c r="H111" s="55" t="str">
        <f t="shared" si="31"/>
        <v>-</v>
      </c>
      <c r="I111" s="27"/>
    </row>
    <row r="112" spans="1:9" s="30" customFormat="1" ht="24" x14ac:dyDescent="0.2">
      <c r="A112" s="47">
        <f>IF(C112="","",SUBTOTAL(103,$C$26:C112))</f>
        <v>65</v>
      </c>
      <c r="B112" s="44">
        <v>15</v>
      </c>
      <c r="C112" s="42" t="s">
        <v>117</v>
      </c>
      <c r="D112" s="43" t="s">
        <v>14</v>
      </c>
      <c r="E112" s="24"/>
      <c r="F112" s="24"/>
      <c r="G112" s="48" t="str">
        <f t="shared" si="30"/>
        <v>-</v>
      </c>
      <c r="H112" s="55" t="str">
        <f t="shared" si="31"/>
        <v>-</v>
      </c>
      <c r="I112" s="27"/>
    </row>
    <row r="113" spans="1:9" s="4" customFormat="1" x14ac:dyDescent="0.2">
      <c r="A113" s="47" t="str">
        <f>IF(C113="","",SUBTOTAL(103,$C$26:C113))</f>
        <v/>
      </c>
      <c r="B113" s="28" t="s">
        <v>120</v>
      </c>
      <c r="C113" s="25"/>
      <c r="D113" s="26"/>
      <c r="E113" s="54"/>
      <c r="F113" s="24"/>
      <c r="G113" s="54"/>
      <c r="H113" s="54"/>
      <c r="I113" s="27"/>
    </row>
    <row r="114" spans="1:9" s="4" customFormat="1" x14ac:dyDescent="0.2">
      <c r="A114" s="47" t="str">
        <f>IF(C114="","",SUBTOTAL(103,$C$26:C114))</f>
        <v/>
      </c>
      <c r="B114" s="28" t="s">
        <v>121</v>
      </c>
      <c r="C114" s="25"/>
      <c r="D114" s="26"/>
      <c r="E114" s="54"/>
      <c r="F114" s="24"/>
      <c r="G114" s="54"/>
      <c r="H114" s="54"/>
      <c r="I114" s="27"/>
    </row>
    <row r="115" spans="1:9" s="30" customFormat="1" ht="24" x14ac:dyDescent="0.2">
      <c r="A115" s="47">
        <f>IF(C115="","",SUBTOTAL(103,$C$26:C115))</f>
        <v>66</v>
      </c>
      <c r="B115" s="44">
        <v>16</v>
      </c>
      <c r="C115" s="42" t="s">
        <v>122</v>
      </c>
      <c r="D115" s="43" t="s">
        <v>20</v>
      </c>
      <c r="E115" s="24"/>
      <c r="F115" s="24"/>
      <c r="G115" s="48" t="str">
        <f t="shared" ref="G115:G120" si="32">IF(F115="-",E115,IF(E115-F115&gt;0,E115-F115,"-"))</f>
        <v>-</v>
      </c>
      <c r="H115" s="55" t="str">
        <f t="shared" ref="H115:H120" si="33">IF(F115="-","-",IF(F115-E115&gt;0,F115-E115,"-"))</f>
        <v>-</v>
      </c>
      <c r="I115" s="27"/>
    </row>
    <row r="116" spans="1:9" s="30" customFormat="1" ht="24" x14ac:dyDescent="0.2">
      <c r="A116" s="47">
        <f>IF(C116="","",SUBTOTAL(103,$C$26:C116))</f>
        <v>67</v>
      </c>
      <c r="B116" s="44">
        <v>17</v>
      </c>
      <c r="C116" s="42" t="s">
        <v>123</v>
      </c>
      <c r="D116" s="43" t="s">
        <v>200</v>
      </c>
      <c r="E116" s="24"/>
      <c r="F116" s="57"/>
      <c r="G116" s="48" t="str">
        <f t="shared" si="32"/>
        <v>-</v>
      </c>
      <c r="H116" s="55" t="str">
        <f t="shared" si="33"/>
        <v>-</v>
      </c>
      <c r="I116" s="27"/>
    </row>
    <row r="117" spans="1:9" s="30" customFormat="1" ht="12.75" x14ac:dyDescent="0.2">
      <c r="A117" s="47">
        <f>IF(C117="","",SUBTOTAL(103,$C$26:C117))</f>
        <v>68</v>
      </c>
      <c r="B117" s="44">
        <v>18</v>
      </c>
      <c r="C117" s="42" t="s">
        <v>124</v>
      </c>
      <c r="D117" s="43" t="s">
        <v>22</v>
      </c>
      <c r="E117" s="24"/>
      <c r="F117" s="57"/>
      <c r="G117" s="48" t="str">
        <f t="shared" si="32"/>
        <v>-</v>
      </c>
      <c r="H117" s="55" t="str">
        <f t="shared" si="33"/>
        <v>-</v>
      </c>
      <c r="I117" s="27"/>
    </row>
    <row r="118" spans="1:9" s="30" customFormat="1" ht="12.75" x14ac:dyDescent="0.2">
      <c r="A118" s="47">
        <f>IF(C118="","",SUBTOTAL(103,$C$26:C118))</f>
        <v>69</v>
      </c>
      <c r="B118" s="44">
        <v>19</v>
      </c>
      <c r="C118" s="42" t="s">
        <v>125</v>
      </c>
      <c r="D118" s="43" t="s">
        <v>22</v>
      </c>
      <c r="E118" s="24"/>
      <c r="F118" s="24"/>
      <c r="G118" s="48" t="str">
        <f t="shared" si="32"/>
        <v>-</v>
      </c>
      <c r="H118" s="55" t="str">
        <f t="shared" si="33"/>
        <v>-</v>
      </c>
      <c r="I118" s="27"/>
    </row>
    <row r="119" spans="1:9" s="30" customFormat="1" ht="24" x14ac:dyDescent="0.2">
      <c r="A119" s="47">
        <f>IF(C119="","",SUBTOTAL(103,$C$26:C119))</f>
        <v>70</v>
      </c>
      <c r="B119" s="44">
        <v>0</v>
      </c>
      <c r="C119" s="42" t="s">
        <v>203</v>
      </c>
      <c r="D119" s="43" t="s">
        <v>204</v>
      </c>
      <c r="E119" s="24"/>
      <c r="F119" s="24"/>
      <c r="G119" s="48" t="str">
        <f t="shared" si="32"/>
        <v>-</v>
      </c>
      <c r="H119" s="55" t="str">
        <f t="shared" si="33"/>
        <v>-</v>
      </c>
      <c r="I119" s="27"/>
    </row>
    <row r="120" spans="1:9" s="30" customFormat="1" ht="24" x14ac:dyDescent="0.2">
      <c r="A120" s="47">
        <f>IF(C120="","",SUBTOTAL(103,$C$26:C120))</f>
        <v>71</v>
      </c>
      <c r="B120" s="44">
        <v>20</v>
      </c>
      <c r="C120" s="42" t="s">
        <v>23</v>
      </c>
      <c r="D120" s="43" t="s">
        <v>18</v>
      </c>
      <c r="E120" s="24"/>
      <c r="F120" s="24"/>
      <c r="G120" s="48" t="str">
        <f t="shared" si="32"/>
        <v>-</v>
      </c>
      <c r="H120" s="55" t="str">
        <f t="shared" si="33"/>
        <v>-</v>
      </c>
      <c r="I120" s="27"/>
    </row>
    <row r="121" spans="1:9" s="4" customFormat="1" x14ac:dyDescent="0.2">
      <c r="A121" s="47" t="str">
        <f>IF(C121="","",SUBTOTAL(103,$C$26:C121))</f>
        <v/>
      </c>
      <c r="B121" s="28" t="s">
        <v>126</v>
      </c>
      <c r="C121" s="25"/>
      <c r="D121" s="26"/>
      <c r="E121" s="54"/>
      <c r="F121" s="54"/>
      <c r="G121" s="48"/>
      <c r="H121" s="55"/>
      <c r="I121" s="27"/>
    </row>
    <row r="122" spans="1:9" s="30" customFormat="1" ht="24" x14ac:dyDescent="0.2">
      <c r="A122" s="47">
        <f>IF(C122="","",SUBTOTAL(103,$C$26:C122))</f>
        <v>72</v>
      </c>
      <c r="B122" s="44">
        <v>21</v>
      </c>
      <c r="C122" s="42" t="s">
        <v>122</v>
      </c>
      <c r="D122" s="43" t="s">
        <v>20</v>
      </c>
      <c r="E122" s="24"/>
      <c r="F122" s="24"/>
      <c r="G122" s="48" t="str">
        <f t="shared" ref="G122:G127" si="34">IF(F122="-",E122,IF(E122-F122&gt;0,E122-F122,"-"))</f>
        <v>-</v>
      </c>
      <c r="H122" s="55" t="str">
        <f t="shared" ref="H122:H127" si="35">IF(F122="-","-",IF(F122-E122&gt;0,F122-E122,"-"))</f>
        <v>-</v>
      </c>
      <c r="I122" s="27"/>
    </row>
    <row r="123" spans="1:9" s="30" customFormat="1" ht="24" x14ac:dyDescent="0.2">
      <c r="A123" s="47">
        <f>IF(C123="","",SUBTOTAL(103,$C$26:C123))</f>
        <v>73</v>
      </c>
      <c r="B123" s="44">
        <v>22</v>
      </c>
      <c r="C123" s="42" t="s">
        <v>123</v>
      </c>
      <c r="D123" s="43" t="s">
        <v>200</v>
      </c>
      <c r="E123" s="24"/>
      <c r="F123" s="24"/>
      <c r="G123" s="48" t="str">
        <f t="shared" si="34"/>
        <v>-</v>
      </c>
      <c r="H123" s="55" t="str">
        <f t="shared" si="35"/>
        <v>-</v>
      </c>
      <c r="I123" s="27"/>
    </row>
    <row r="124" spans="1:9" s="30" customFormat="1" ht="12.75" x14ac:dyDescent="0.2">
      <c r="A124" s="47">
        <f>IF(C124="","",SUBTOTAL(103,$C$26:C124))</f>
        <v>74</v>
      </c>
      <c r="B124" s="44">
        <v>23</v>
      </c>
      <c r="C124" s="42" t="s">
        <v>124</v>
      </c>
      <c r="D124" s="43" t="s">
        <v>22</v>
      </c>
      <c r="E124" s="24"/>
      <c r="F124" s="24"/>
      <c r="G124" s="48" t="str">
        <f t="shared" si="34"/>
        <v>-</v>
      </c>
      <c r="H124" s="55" t="str">
        <f t="shared" si="35"/>
        <v>-</v>
      </c>
      <c r="I124" s="27"/>
    </row>
    <row r="125" spans="1:9" s="30" customFormat="1" ht="12.75" x14ac:dyDescent="0.2">
      <c r="A125" s="47">
        <f>IF(C125="","",SUBTOTAL(103,$C$26:C125))</f>
        <v>75</v>
      </c>
      <c r="B125" s="44">
        <v>24</v>
      </c>
      <c r="C125" s="42" t="s">
        <v>125</v>
      </c>
      <c r="D125" s="43" t="s">
        <v>22</v>
      </c>
      <c r="E125" s="24"/>
      <c r="F125" s="24"/>
      <c r="G125" s="48" t="str">
        <f t="shared" si="34"/>
        <v>-</v>
      </c>
      <c r="H125" s="55" t="str">
        <f t="shared" si="35"/>
        <v>-</v>
      </c>
      <c r="I125" s="27"/>
    </row>
    <row r="126" spans="1:9" s="30" customFormat="1" ht="24" x14ac:dyDescent="0.2">
      <c r="A126" s="47">
        <f>IF(C126="","",SUBTOTAL(103,$C$26:C126))</f>
        <v>76</v>
      </c>
      <c r="B126" s="44">
        <v>0</v>
      </c>
      <c r="C126" s="42" t="s">
        <v>203</v>
      </c>
      <c r="D126" s="43" t="s">
        <v>204</v>
      </c>
      <c r="E126" s="24"/>
      <c r="F126" s="24"/>
      <c r="G126" s="48" t="str">
        <f t="shared" si="34"/>
        <v>-</v>
      </c>
      <c r="H126" s="55" t="str">
        <f t="shared" si="35"/>
        <v>-</v>
      </c>
      <c r="I126" s="27"/>
    </row>
    <row r="127" spans="1:9" s="30" customFormat="1" ht="24" x14ac:dyDescent="0.2">
      <c r="A127" s="47">
        <f>IF(C127="","",SUBTOTAL(103,$C$26:C127))</f>
        <v>77</v>
      </c>
      <c r="B127" s="44">
        <v>25</v>
      </c>
      <c r="C127" s="42" t="s">
        <v>23</v>
      </c>
      <c r="D127" s="43" t="s">
        <v>18</v>
      </c>
      <c r="E127" s="24"/>
      <c r="F127" s="24"/>
      <c r="G127" s="48" t="str">
        <f t="shared" si="34"/>
        <v>-</v>
      </c>
      <c r="H127" s="55" t="str">
        <f t="shared" si="35"/>
        <v>-</v>
      </c>
      <c r="I127" s="27"/>
    </row>
    <row r="128" spans="1:9" s="4" customFormat="1" x14ac:dyDescent="0.2">
      <c r="A128" s="47" t="str">
        <f>IF(C128="","",SUBTOTAL(103,$C$26:C128))</f>
        <v/>
      </c>
      <c r="B128" s="28" t="s">
        <v>127</v>
      </c>
      <c r="C128" s="25"/>
      <c r="D128" s="26"/>
      <c r="E128" s="54"/>
      <c r="F128" s="54"/>
      <c r="G128" s="54"/>
      <c r="H128" s="54"/>
      <c r="I128" s="27"/>
    </row>
    <row r="129" spans="1:9" s="30" customFormat="1" ht="12.75" x14ac:dyDescent="0.2">
      <c r="A129" s="47">
        <f>IF(C129="","",SUBTOTAL(103,$C$26:C129))</f>
        <v>78</v>
      </c>
      <c r="B129" s="44">
        <v>26</v>
      </c>
      <c r="C129" s="42" t="s">
        <v>128</v>
      </c>
      <c r="D129" s="43" t="s">
        <v>14</v>
      </c>
      <c r="E129" s="24"/>
      <c r="F129" s="24"/>
      <c r="G129" s="48" t="str">
        <f t="shared" ref="G129:G130" si="36">IF(F129="-",E129,IF(E129-F129&gt;0,E129-F129,"-"))</f>
        <v>-</v>
      </c>
      <c r="H129" s="55" t="str">
        <f t="shared" ref="H129:H130" si="37">IF(F129="-","-",IF(F129-E129&gt;0,F129-E129,"-"))</f>
        <v>-</v>
      </c>
      <c r="I129" s="27"/>
    </row>
    <row r="130" spans="1:9" s="30" customFormat="1" ht="12.75" x14ac:dyDescent="0.2">
      <c r="A130" s="47">
        <f>IF(C130="","",SUBTOTAL(103,$C$26:C130))</f>
        <v>79</v>
      </c>
      <c r="B130" s="44">
        <v>27</v>
      </c>
      <c r="C130" s="42" t="s">
        <v>129</v>
      </c>
      <c r="D130" s="43" t="s">
        <v>14</v>
      </c>
      <c r="E130" s="24"/>
      <c r="F130" s="24"/>
      <c r="G130" s="48" t="str">
        <f t="shared" si="36"/>
        <v>-</v>
      </c>
      <c r="H130" s="55" t="str">
        <f t="shared" si="37"/>
        <v>-</v>
      </c>
      <c r="I130" s="27"/>
    </row>
    <row r="131" spans="1:9" s="4" customFormat="1" x14ac:dyDescent="0.2">
      <c r="A131" s="47" t="str">
        <f>IF(C131="","",SUBTOTAL(103,$C$26:C131))</f>
        <v/>
      </c>
      <c r="B131" s="28" t="s">
        <v>130</v>
      </c>
      <c r="C131" s="25"/>
      <c r="D131" s="26"/>
      <c r="E131" s="54"/>
      <c r="F131" s="54"/>
      <c r="G131" s="54"/>
      <c r="H131" s="54"/>
      <c r="I131" s="27"/>
    </row>
    <row r="132" spans="1:9" s="30" customFormat="1" ht="12.75" x14ac:dyDescent="0.2">
      <c r="A132" s="47">
        <f>IF(C132="","",SUBTOTAL(103,$C$26:C132))</f>
        <v>80</v>
      </c>
      <c r="B132" s="44">
        <v>28</v>
      </c>
      <c r="C132" s="42" t="s">
        <v>196</v>
      </c>
      <c r="D132" s="43" t="s">
        <v>38</v>
      </c>
      <c r="E132" s="24"/>
      <c r="F132" s="24"/>
      <c r="G132" s="48" t="str">
        <f t="shared" ref="G132:G134" si="38">IF(F132="-",E132,IF(E132-F132&gt;0,E132-F132,"-"))</f>
        <v>-</v>
      </c>
      <c r="H132" s="55" t="str">
        <f t="shared" ref="H132:H134" si="39">IF(F132="-","-",IF(F132-E132&gt;0,F132-E132,"-"))</f>
        <v>-</v>
      </c>
      <c r="I132" s="27"/>
    </row>
    <row r="133" spans="1:9" s="30" customFormat="1" ht="24" x14ac:dyDescent="0.2">
      <c r="A133" s="47">
        <f>IF(C133="","",SUBTOTAL(103,$C$26:C133))</f>
        <v>81</v>
      </c>
      <c r="B133" s="44"/>
      <c r="C133" s="42" t="s">
        <v>209</v>
      </c>
      <c r="D133" s="43" t="s">
        <v>38</v>
      </c>
      <c r="E133" s="24"/>
      <c r="F133" s="24"/>
      <c r="G133" s="48" t="str">
        <f t="shared" ref="G133" si="40">IF(F133="-",E133,IF(E133-F133&gt;0,E133-F133,"-"))</f>
        <v>-</v>
      </c>
      <c r="H133" s="55" t="str">
        <f t="shared" ref="H133" si="41">IF(F133="-","-",IF(F133-E133&gt;0,F133-E133,"-"))</f>
        <v>-</v>
      </c>
      <c r="I133" s="27"/>
    </row>
    <row r="134" spans="1:9" s="30" customFormat="1" ht="12.75" x14ac:dyDescent="0.2">
      <c r="A134" s="47">
        <f>IF(C134="","",SUBTOTAL(103,$C$26:C134))</f>
        <v>82</v>
      </c>
      <c r="B134" s="44">
        <v>29</v>
      </c>
      <c r="C134" s="42" t="s">
        <v>197</v>
      </c>
      <c r="D134" s="43" t="s">
        <v>21</v>
      </c>
      <c r="E134" s="24"/>
      <c r="F134" s="24"/>
      <c r="G134" s="48" t="str">
        <f t="shared" si="38"/>
        <v>-</v>
      </c>
      <c r="H134" s="55" t="str">
        <f t="shared" si="39"/>
        <v>-</v>
      </c>
      <c r="I134" s="27"/>
    </row>
    <row r="135" spans="1:9" s="4" customFormat="1" x14ac:dyDescent="0.2">
      <c r="A135" s="47" t="str">
        <f>IF(C135="","",SUBTOTAL(103,$C$26:C135))</f>
        <v/>
      </c>
      <c r="B135" s="28" t="s">
        <v>131</v>
      </c>
      <c r="C135" s="25"/>
      <c r="D135" s="26"/>
      <c r="E135" s="54"/>
      <c r="F135" s="54"/>
      <c r="G135" s="54"/>
      <c r="H135" s="54"/>
      <c r="I135" s="27"/>
    </row>
    <row r="136" spans="1:9" s="4" customFormat="1" x14ac:dyDescent="0.2">
      <c r="A136" s="47" t="str">
        <f>IF(C136="","",SUBTOTAL(103,$C$26:C136))</f>
        <v/>
      </c>
      <c r="B136" s="28" t="s">
        <v>132</v>
      </c>
      <c r="C136" s="25"/>
      <c r="D136" s="26"/>
      <c r="E136" s="54"/>
      <c r="F136" s="54"/>
      <c r="G136" s="54"/>
      <c r="H136" s="54"/>
      <c r="I136" s="27"/>
    </row>
    <row r="137" spans="1:9" s="30" customFormat="1" ht="36" x14ac:dyDescent="0.2">
      <c r="A137" s="47">
        <f>IF(C137="","",SUBTOTAL(103,$C$26:C137))</f>
        <v>83</v>
      </c>
      <c r="B137" s="44">
        <v>30</v>
      </c>
      <c r="C137" s="42" t="s">
        <v>55</v>
      </c>
      <c r="D137" s="43" t="s">
        <v>26</v>
      </c>
      <c r="E137" s="24"/>
      <c r="F137" s="24"/>
      <c r="G137" s="48" t="str">
        <f t="shared" ref="G137" si="42">IF(F137="-",E137,IF(E137-F137&gt;0,E137-F137,"-"))</f>
        <v>-</v>
      </c>
      <c r="H137" s="55" t="str">
        <f t="shared" ref="H137" si="43">IF(F137="-","-",IF(F137-E137&gt;0,F137-E137,"-"))</f>
        <v>-</v>
      </c>
      <c r="I137" s="27"/>
    </row>
    <row r="138" spans="1:9" s="4" customFormat="1" x14ac:dyDescent="0.2">
      <c r="A138" s="47" t="str">
        <f>IF(C138="","",SUBTOTAL(103,$C$26:C138))</f>
        <v/>
      </c>
      <c r="B138" s="28" t="s">
        <v>133</v>
      </c>
      <c r="C138" s="25"/>
      <c r="D138" s="26"/>
      <c r="E138" s="54"/>
      <c r="F138" s="54"/>
      <c r="G138" s="54"/>
      <c r="H138" s="54"/>
      <c r="I138" s="27"/>
    </row>
    <row r="139" spans="1:9" s="30" customFormat="1" ht="12.75" x14ac:dyDescent="0.2">
      <c r="A139" s="47">
        <f>IF(C139="","",SUBTOTAL(103,$C$26:C139))</f>
        <v>84</v>
      </c>
      <c r="B139" s="44">
        <v>31</v>
      </c>
      <c r="C139" s="42" t="s">
        <v>134</v>
      </c>
      <c r="D139" s="43" t="s">
        <v>14</v>
      </c>
      <c r="E139" s="24"/>
      <c r="F139" s="24"/>
      <c r="G139" s="48" t="str">
        <f t="shared" ref="G139:G140" si="44">IF(F139="-",E139,IF(E139-F139&gt;0,E139-F139,"-"))</f>
        <v>-</v>
      </c>
      <c r="H139" s="55" t="str">
        <f t="shared" ref="H139:H140" si="45">IF(F139="-","-",IF(F139-E139&gt;0,F139-E139,"-"))</f>
        <v>-</v>
      </c>
      <c r="I139" s="27"/>
    </row>
    <row r="140" spans="1:9" s="30" customFormat="1" ht="12.75" x14ac:dyDescent="0.2">
      <c r="A140" s="47">
        <f>IF(C140="","",SUBTOTAL(103,$C$26:C140))</f>
        <v>85</v>
      </c>
      <c r="B140" s="44">
        <v>32</v>
      </c>
      <c r="C140" s="42" t="s">
        <v>193</v>
      </c>
      <c r="D140" s="43" t="s">
        <v>21</v>
      </c>
      <c r="E140" s="24"/>
      <c r="F140" s="24"/>
      <c r="G140" s="48" t="str">
        <f t="shared" si="44"/>
        <v>-</v>
      </c>
      <c r="H140" s="55" t="str">
        <f t="shared" si="45"/>
        <v>-</v>
      </c>
      <c r="I140" s="27"/>
    </row>
    <row r="141" spans="1:9" s="4" customFormat="1" x14ac:dyDescent="0.2">
      <c r="A141" s="47" t="str">
        <f>IF(C141="","",SUBTOTAL(103,$C$26:C141))</f>
        <v/>
      </c>
      <c r="B141" s="28" t="s">
        <v>135</v>
      </c>
      <c r="C141" s="25"/>
      <c r="D141" s="26"/>
      <c r="E141" s="54"/>
      <c r="F141" s="54"/>
      <c r="G141" s="54"/>
      <c r="H141" s="54"/>
      <c r="I141" s="27"/>
    </row>
    <row r="142" spans="1:9" s="30" customFormat="1" ht="12.75" x14ac:dyDescent="0.2">
      <c r="A142" s="47">
        <f>IF(C142="","",SUBTOTAL(103,$C$26:C142))</f>
        <v>86</v>
      </c>
      <c r="B142" s="44">
        <v>33</v>
      </c>
      <c r="C142" s="42" t="s">
        <v>136</v>
      </c>
      <c r="D142" s="43" t="s">
        <v>14</v>
      </c>
      <c r="E142" s="24"/>
      <c r="F142" s="24"/>
      <c r="G142" s="48" t="str">
        <f t="shared" ref="G142" si="46">IF(F142="-",E142,IF(E142-F142&gt;0,E142-F142,"-"))</f>
        <v>-</v>
      </c>
      <c r="H142" s="55" t="str">
        <f t="shared" ref="H142" si="47">IF(F142="-","-",IF(F142-E142&gt;0,F142-E142,"-"))</f>
        <v>-</v>
      </c>
      <c r="I142" s="27"/>
    </row>
    <row r="143" spans="1:9" s="4" customFormat="1" x14ac:dyDescent="0.2">
      <c r="A143" s="47" t="str">
        <f>IF(C143="","",SUBTOTAL(103,$C$26:C143))</f>
        <v/>
      </c>
      <c r="B143" s="28" t="s">
        <v>137</v>
      </c>
      <c r="C143" s="25"/>
      <c r="D143" s="26"/>
      <c r="E143" s="54"/>
      <c r="F143" s="54"/>
      <c r="G143" s="54"/>
      <c r="H143" s="54"/>
      <c r="I143" s="27"/>
    </row>
    <row r="144" spans="1:9" s="30" customFormat="1" ht="12.75" x14ac:dyDescent="0.2">
      <c r="A144" s="47">
        <f>IF(C144="","",SUBTOTAL(103,$C$26:C144))</f>
        <v>87</v>
      </c>
      <c r="B144" s="44">
        <v>34</v>
      </c>
      <c r="C144" s="42" t="s">
        <v>56</v>
      </c>
      <c r="D144" s="43" t="s">
        <v>200</v>
      </c>
      <c r="E144" s="24"/>
      <c r="F144" s="24"/>
      <c r="G144" s="48" t="str">
        <f t="shared" ref="G144:G151" si="48">IF(F144="-",E144,IF(E144-F144&gt;0,E144-F144,"-"))</f>
        <v>-</v>
      </c>
      <c r="H144" s="55" t="str">
        <f t="shared" ref="H144:H151" si="49">IF(F144="-","-",IF(F144-E144&gt;0,F144-E144,"-"))</f>
        <v>-</v>
      </c>
      <c r="I144" s="27"/>
    </row>
    <row r="145" spans="1:9" s="30" customFormat="1" ht="12.75" x14ac:dyDescent="0.2">
      <c r="A145" s="47">
        <f>IF(C145="","",SUBTOTAL(103,$C$26:C145))</f>
        <v>88</v>
      </c>
      <c r="B145" s="44">
        <v>35</v>
      </c>
      <c r="C145" s="42" t="s">
        <v>65</v>
      </c>
      <c r="D145" s="43" t="s">
        <v>32</v>
      </c>
      <c r="E145" s="24"/>
      <c r="F145" s="24"/>
      <c r="G145" s="48" t="str">
        <f t="shared" si="48"/>
        <v>-</v>
      </c>
      <c r="H145" s="55" t="str">
        <f t="shared" si="49"/>
        <v>-</v>
      </c>
      <c r="I145" s="27"/>
    </row>
    <row r="146" spans="1:9" s="30" customFormat="1" ht="12.75" x14ac:dyDescent="0.2">
      <c r="A146" s="47">
        <f>IF(C146="","",SUBTOTAL(103,$C$26:C146))</f>
        <v>89</v>
      </c>
      <c r="B146" s="44">
        <v>36</v>
      </c>
      <c r="C146" s="42" t="s">
        <v>57</v>
      </c>
      <c r="D146" s="43" t="s">
        <v>200</v>
      </c>
      <c r="E146" s="24"/>
      <c r="F146" s="24"/>
      <c r="G146" s="48" t="str">
        <f t="shared" si="48"/>
        <v>-</v>
      </c>
      <c r="H146" s="55" t="str">
        <f t="shared" si="49"/>
        <v>-</v>
      </c>
      <c r="I146" s="27"/>
    </row>
    <row r="147" spans="1:9" s="30" customFormat="1" ht="12.75" x14ac:dyDescent="0.2">
      <c r="A147" s="47">
        <f>IF(C147="","",SUBTOTAL(103,$C$26:C147))</f>
        <v>90</v>
      </c>
      <c r="B147" s="44">
        <v>37</v>
      </c>
      <c r="C147" s="42" t="s">
        <v>65</v>
      </c>
      <c r="D147" s="43" t="s">
        <v>32</v>
      </c>
      <c r="E147" s="24"/>
      <c r="F147" s="24"/>
      <c r="G147" s="48" t="str">
        <f t="shared" si="48"/>
        <v>-</v>
      </c>
      <c r="H147" s="55" t="str">
        <f t="shared" si="49"/>
        <v>-</v>
      </c>
      <c r="I147" s="27"/>
    </row>
    <row r="148" spans="1:9" s="30" customFormat="1" ht="24" x14ac:dyDescent="0.2">
      <c r="A148" s="47">
        <f>IF(C148="","",SUBTOTAL(103,$C$26:C148))</f>
        <v>91</v>
      </c>
      <c r="B148" s="44">
        <v>38</v>
      </c>
      <c r="C148" s="42" t="s">
        <v>138</v>
      </c>
      <c r="D148" s="43" t="s">
        <v>200</v>
      </c>
      <c r="E148" s="24"/>
      <c r="F148" s="24"/>
      <c r="G148" s="48" t="str">
        <f t="shared" si="48"/>
        <v>-</v>
      </c>
      <c r="H148" s="55" t="str">
        <f t="shared" si="49"/>
        <v>-</v>
      </c>
      <c r="I148" s="27"/>
    </row>
    <row r="149" spans="1:9" s="30" customFormat="1" ht="12.75" x14ac:dyDescent="0.2">
      <c r="A149" s="47">
        <f>IF(C149="","",SUBTOTAL(103,$C$26:C149))</f>
        <v>92</v>
      </c>
      <c r="B149" s="44">
        <v>39</v>
      </c>
      <c r="C149" s="42" t="s">
        <v>65</v>
      </c>
      <c r="D149" s="43" t="s">
        <v>32</v>
      </c>
      <c r="E149" s="24"/>
      <c r="F149" s="24"/>
      <c r="G149" s="48" t="str">
        <f t="shared" si="48"/>
        <v>-</v>
      </c>
      <c r="H149" s="55" t="str">
        <f t="shared" si="49"/>
        <v>-</v>
      </c>
      <c r="I149" s="27"/>
    </row>
    <row r="150" spans="1:9" s="30" customFormat="1" ht="12.75" x14ac:dyDescent="0.2">
      <c r="A150" s="47">
        <f>IF(C150="","",SUBTOTAL(103,$C$26:C150))</f>
        <v>93</v>
      </c>
      <c r="B150" s="44">
        <v>40</v>
      </c>
      <c r="C150" s="42" t="s">
        <v>139</v>
      </c>
      <c r="D150" s="43" t="s">
        <v>200</v>
      </c>
      <c r="E150" s="24"/>
      <c r="F150" s="24"/>
      <c r="G150" s="48" t="str">
        <f t="shared" si="48"/>
        <v>-</v>
      </c>
      <c r="H150" s="55" t="str">
        <f t="shared" si="49"/>
        <v>-</v>
      </c>
      <c r="I150" s="27"/>
    </row>
    <row r="151" spans="1:9" s="30" customFormat="1" ht="24" x14ac:dyDescent="0.2">
      <c r="A151" s="47">
        <f>IF(C151="","",SUBTOTAL(103,$C$26:C151))</f>
        <v>94</v>
      </c>
      <c r="B151" s="44">
        <v>41</v>
      </c>
      <c r="C151" s="42" t="s">
        <v>140</v>
      </c>
      <c r="D151" s="43" t="s">
        <v>201</v>
      </c>
      <c r="E151" s="24"/>
      <c r="F151" s="24"/>
      <c r="G151" s="48" t="str">
        <f t="shared" si="48"/>
        <v>-</v>
      </c>
      <c r="H151" s="55" t="str">
        <f t="shared" si="49"/>
        <v>-</v>
      </c>
      <c r="I151" s="27"/>
    </row>
    <row r="152" spans="1:9" s="4" customFormat="1" x14ac:dyDescent="0.2">
      <c r="A152" s="47" t="str">
        <f>IF(C152="","",SUBTOTAL(103,$C$26:C152))</f>
        <v/>
      </c>
      <c r="B152" s="28" t="s">
        <v>141</v>
      </c>
      <c r="C152" s="25"/>
      <c r="D152" s="26"/>
      <c r="E152" s="54"/>
      <c r="F152" s="54"/>
      <c r="G152" s="54"/>
      <c r="H152" s="54"/>
      <c r="I152" s="27"/>
    </row>
    <row r="153" spans="1:9" s="30" customFormat="1" ht="24" x14ac:dyDescent="0.2">
      <c r="A153" s="47">
        <f>IF(C153="","",SUBTOTAL(103,$C$26:C153))</f>
        <v>95</v>
      </c>
      <c r="B153" s="44">
        <v>42</v>
      </c>
      <c r="C153" s="42" t="s">
        <v>54</v>
      </c>
      <c r="D153" s="43" t="s">
        <v>18</v>
      </c>
      <c r="E153" s="24"/>
      <c r="F153" s="24"/>
      <c r="G153" s="48" t="str">
        <f t="shared" ref="G153:G156" si="50">IF(F153="-",E153,IF(E153-F153&gt;0,E153-F153,"-"))</f>
        <v>-</v>
      </c>
      <c r="H153" s="55" t="str">
        <f t="shared" ref="H153:H156" si="51">IF(F153="-","-",IF(F153-E153&gt;0,F153-E153,"-"))</f>
        <v>-</v>
      </c>
      <c r="I153" s="77"/>
    </row>
    <row r="154" spans="1:9" s="30" customFormat="1" ht="24" x14ac:dyDescent="0.2">
      <c r="A154" s="47">
        <f>IF(C154="","",SUBTOTAL(103,$C$26:C154))</f>
        <v>96</v>
      </c>
      <c r="B154" s="44">
        <v>43</v>
      </c>
      <c r="C154" s="42" t="s">
        <v>24</v>
      </c>
      <c r="D154" s="43" t="s">
        <v>18</v>
      </c>
      <c r="E154" s="24"/>
      <c r="F154" s="24"/>
      <c r="G154" s="48" t="str">
        <f t="shared" si="50"/>
        <v>-</v>
      </c>
      <c r="H154" s="55" t="str">
        <f t="shared" si="51"/>
        <v>-</v>
      </c>
      <c r="I154" s="78"/>
    </row>
    <row r="155" spans="1:9" s="30" customFormat="1" ht="24" x14ac:dyDescent="0.2">
      <c r="A155" s="47">
        <f>IF(C155="","",SUBTOTAL(103,$C$26:C155))</f>
        <v>97</v>
      </c>
      <c r="B155" s="44">
        <v>44</v>
      </c>
      <c r="C155" s="42" t="s">
        <v>142</v>
      </c>
      <c r="D155" s="43" t="s">
        <v>18</v>
      </c>
      <c r="E155" s="24"/>
      <c r="F155" s="24"/>
      <c r="G155" s="48" t="str">
        <f t="shared" si="50"/>
        <v>-</v>
      </c>
      <c r="H155" s="55" t="str">
        <f t="shared" si="51"/>
        <v>-</v>
      </c>
      <c r="I155" s="78"/>
    </row>
    <row r="156" spans="1:9" s="30" customFormat="1" ht="24" x14ac:dyDescent="0.2">
      <c r="A156" s="47">
        <f>IF(C156="","",SUBTOTAL(103,$C$26:C156))</f>
        <v>98</v>
      </c>
      <c r="B156" s="44">
        <v>45</v>
      </c>
      <c r="C156" s="42" t="s">
        <v>25</v>
      </c>
      <c r="D156" s="43" t="s">
        <v>18</v>
      </c>
      <c r="E156" s="24"/>
      <c r="F156" s="24"/>
      <c r="G156" s="48" t="str">
        <f t="shared" si="50"/>
        <v>-</v>
      </c>
      <c r="H156" s="55" t="str">
        <f t="shared" si="51"/>
        <v>-</v>
      </c>
      <c r="I156" s="79"/>
    </row>
    <row r="157" spans="1:9" s="19" customFormat="1" x14ac:dyDescent="0.2">
      <c r="A157" s="47" t="str">
        <f>IF(C157="","",SUBTOTAL(103,$C$26:C157))</f>
        <v/>
      </c>
      <c r="B157" s="49" t="s">
        <v>143</v>
      </c>
      <c r="C157" s="50"/>
      <c r="D157" s="51"/>
      <c r="E157" s="53"/>
      <c r="F157" s="53"/>
      <c r="G157" s="53"/>
      <c r="H157" s="53"/>
      <c r="I157" s="52"/>
    </row>
    <row r="158" spans="1:9" s="4" customFormat="1" x14ac:dyDescent="0.2">
      <c r="A158" s="47" t="str">
        <f>IF(C158="","",SUBTOTAL(103,$C$26:C158))</f>
        <v/>
      </c>
      <c r="B158" s="28" t="s">
        <v>58</v>
      </c>
      <c r="C158" s="25"/>
      <c r="D158" s="26"/>
      <c r="E158" s="54"/>
      <c r="F158" s="54"/>
      <c r="G158" s="54"/>
      <c r="H158" s="54"/>
      <c r="I158" s="27"/>
    </row>
    <row r="159" spans="1:9" s="4" customFormat="1" x14ac:dyDescent="0.2">
      <c r="A159" s="47" t="str">
        <f>IF(C159="","",SUBTOTAL(103,$C$26:C159))</f>
        <v/>
      </c>
      <c r="B159" s="28" t="s">
        <v>144</v>
      </c>
      <c r="C159" s="25"/>
      <c r="D159" s="26"/>
      <c r="E159" s="54"/>
      <c r="F159" s="54"/>
      <c r="G159" s="54"/>
      <c r="H159" s="54"/>
      <c r="I159" s="27"/>
    </row>
    <row r="160" spans="1:9" s="30" customFormat="1" ht="12.75" x14ac:dyDescent="0.2">
      <c r="A160" s="47">
        <f>IF(C160="","",SUBTOTAL(103,$C$26:C160))</f>
        <v>99</v>
      </c>
      <c r="B160" s="44">
        <v>1</v>
      </c>
      <c r="C160" s="42" t="s">
        <v>145</v>
      </c>
      <c r="D160" s="43" t="s">
        <v>27</v>
      </c>
      <c r="E160" s="24"/>
      <c r="F160" s="24"/>
      <c r="G160" s="48" t="str">
        <f t="shared" ref="G160:G162" si="52">IF(F160="-",E160,IF(E160-F160&gt;0,E160-F160,"-"))</f>
        <v>-</v>
      </c>
      <c r="H160" s="55" t="str">
        <f t="shared" ref="H160:H162" si="53">IF(F160="-","-",IF(F160-E160&gt;0,F160-E160,"-"))</f>
        <v>-</v>
      </c>
      <c r="I160" s="27"/>
    </row>
    <row r="161" spans="1:9" s="30" customFormat="1" ht="12.75" x14ac:dyDescent="0.2">
      <c r="A161" s="47">
        <f>IF(C161="","",SUBTOTAL(103,$C$26:C161))</f>
        <v>100</v>
      </c>
      <c r="B161" s="44">
        <v>2</v>
      </c>
      <c r="C161" s="42" t="s">
        <v>146</v>
      </c>
      <c r="D161" s="43" t="s">
        <v>28</v>
      </c>
      <c r="E161" s="24"/>
      <c r="F161" s="24"/>
      <c r="G161" s="48" t="str">
        <f t="shared" si="52"/>
        <v>-</v>
      </c>
      <c r="H161" s="55" t="str">
        <f t="shared" si="53"/>
        <v>-</v>
      </c>
      <c r="I161" s="27"/>
    </row>
    <row r="162" spans="1:9" s="30" customFormat="1" ht="12.75" x14ac:dyDescent="0.2">
      <c r="A162" s="47">
        <f>IF(C162="","",SUBTOTAL(103,$C$26:C162))</f>
        <v>101</v>
      </c>
      <c r="B162" s="44">
        <v>3</v>
      </c>
      <c r="C162" s="42" t="s">
        <v>147</v>
      </c>
      <c r="D162" s="43" t="s">
        <v>29</v>
      </c>
      <c r="E162" s="24"/>
      <c r="F162" s="24"/>
      <c r="G162" s="48" t="str">
        <f t="shared" si="52"/>
        <v>-</v>
      </c>
      <c r="H162" s="55" t="str">
        <f t="shared" si="53"/>
        <v>-</v>
      </c>
      <c r="I162" s="27"/>
    </row>
    <row r="163" spans="1:9" s="4" customFormat="1" x14ac:dyDescent="0.2">
      <c r="A163" s="47" t="str">
        <f>IF(C163="","",SUBTOTAL(103,$C$26:C163))</f>
        <v/>
      </c>
      <c r="B163" s="28" t="s">
        <v>148</v>
      </c>
      <c r="C163" s="25"/>
      <c r="D163" s="26"/>
      <c r="E163" s="54"/>
      <c r="F163" s="54"/>
      <c r="G163" s="54"/>
      <c r="H163" s="54"/>
      <c r="I163" s="27"/>
    </row>
    <row r="164" spans="1:9" s="30" customFormat="1" ht="12.75" x14ac:dyDescent="0.2">
      <c r="A164" s="47">
        <f>IF(C164="","",SUBTOTAL(103,$C$26:C164))</f>
        <v>102</v>
      </c>
      <c r="B164" s="44">
        <v>4</v>
      </c>
      <c r="C164" s="42" t="s">
        <v>60</v>
      </c>
      <c r="D164" s="43" t="s">
        <v>27</v>
      </c>
      <c r="E164" s="24"/>
      <c r="F164" s="24"/>
      <c r="G164" s="48" t="str">
        <f t="shared" ref="G164:G178" si="54">IF(F164="-",E164,IF(E164-F164&gt;0,E164-F164,"-"))</f>
        <v>-</v>
      </c>
      <c r="H164" s="55" t="str">
        <f t="shared" ref="H164:H178" si="55">IF(F164="-","-",IF(F164-E164&gt;0,F164-E164,"-"))</f>
        <v>-</v>
      </c>
      <c r="I164" s="27"/>
    </row>
    <row r="165" spans="1:9" s="30" customFormat="1" ht="12.75" x14ac:dyDescent="0.2">
      <c r="A165" s="47">
        <f>IF(C165="","",SUBTOTAL(103,$C$26:C165))</f>
        <v>103</v>
      </c>
      <c r="B165" s="44">
        <v>5</v>
      </c>
      <c r="C165" s="42" t="s">
        <v>198</v>
      </c>
      <c r="D165" s="43" t="s">
        <v>21</v>
      </c>
      <c r="E165" s="24"/>
      <c r="F165" s="24"/>
      <c r="G165" s="48" t="str">
        <f t="shared" si="54"/>
        <v>-</v>
      </c>
      <c r="H165" s="55" t="str">
        <f t="shared" si="55"/>
        <v>-</v>
      </c>
      <c r="I165" s="27"/>
    </row>
    <row r="166" spans="1:9" s="30" customFormat="1" ht="12.75" x14ac:dyDescent="0.2">
      <c r="A166" s="47">
        <f>IF(C166="","",SUBTOTAL(103,$C$26:C166))</f>
        <v>104</v>
      </c>
      <c r="B166" s="44">
        <v>6</v>
      </c>
      <c r="C166" s="42" t="s">
        <v>194</v>
      </c>
      <c r="D166" s="43" t="s">
        <v>21</v>
      </c>
      <c r="E166" s="24"/>
      <c r="F166" s="24"/>
      <c r="G166" s="48" t="str">
        <f t="shared" si="54"/>
        <v>-</v>
      </c>
      <c r="H166" s="55" t="str">
        <f t="shared" si="55"/>
        <v>-</v>
      </c>
      <c r="I166" s="27"/>
    </row>
    <row r="167" spans="1:9" s="30" customFormat="1" ht="12.75" x14ac:dyDescent="0.2">
      <c r="A167" s="47">
        <f>IF(C167="","",SUBTOTAL(103,$C$26:C167))</f>
        <v>105</v>
      </c>
      <c r="B167" s="44">
        <v>7</v>
      </c>
      <c r="C167" s="42" t="s">
        <v>31</v>
      </c>
      <c r="D167" s="43" t="s">
        <v>28</v>
      </c>
      <c r="E167" s="24"/>
      <c r="F167" s="24"/>
      <c r="G167" s="48" t="str">
        <f t="shared" si="54"/>
        <v>-</v>
      </c>
      <c r="H167" s="55" t="str">
        <f t="shared" si="55"/>
        <v>-</v>
      </c>
      <c r="I167" s="27"/>
    </row>
    <row r="168" spans="1:9" s="30" customFormat="1" ht="12.75" x14ac:dyDescent="0.2">
      <c r="A168" s="47">
        <f>IF(C168="","",SUBTOTAL(103,$C$26:C168))</f>
        <v>106</v>
      </c>
      <c r="B168" s="44">
        <v>8</v>
      </c>
      <c r="C168" s="42" t="s">
        <v>68</v>
      </c>
      <c r="D168" s="43" t="s">
        <v>21</v>
      </c>
      <c r="E168" s="24"/>
      <c r="F168" s="24"/>
      <c r="G168" s="48" t="str">
        <f t="shared" si="54"/>
        <v>-</v>
      </c>
      <c r="H168" s="55" t="str">
        <f t="shared" si="55"/>
        <v>-</v>
      </c>
      <c r="I168" s="27"/>
    </row>
    <row r="169" spans="1:9" s="30" customFormat="1" ht="12.75" x14ac:dyDescent="0.2">
      <c r="A169" s="47">
        <f>IF(C169="","",SUBTOTAL(103,$C$26:C169))</f>
        <v>107</v>
      </c>
      <c r="B169" s="44">
        <v>9</v>
      </c>
      <c r="C169" s="42" t="s">
        <v>149</v>
      </c>
      <c r="D169" s="43" t="s">
        <v>110</v>
      </c>
      <c r="E169" s="24"/>
      <c r="F169" s="24"/>
      <c r="G169" s="48" t="str">
        <f t="shared" si="54"/>
        <v>-</v>
      </c>
      <c r="H169" s="55" t="str">
        <f t="shared" si="55"/>
        <v>-</v>
      </c>
      <c r="I169" s="27"/>
    </row>
    <row r="170" spans="1:9" s="30" customFormat="1" ht="12.75" x14ac:dyDescent="0.2">
      <c r="A170" s="47">
        <f>IF(C170="","",SUBTOTAL(103,$C$26:C170))</f>
        <v>108</v>
      </c>
      <c r="B170" s="44">
        <v>10</v>
      </c>
      <c r="C170" s="42" t="s">
        <v>150</v>
      </c>
      <c r="D170" s="43" t="s">
        <v>153</v>
      </c>
      <c r="E170" s="24"/>
      <c r="F170" s="24"/>
      <c r="G170" s="48" t="str">
        <f t="shared" si="54"/>
        <v>-</v>
      </c>
      <c r="H170" s="55" t="str">
        <f t="shared" si="55"/>
        <v>-</v>
      </c>
      <c r="I170" s="27"/>
    </row>
    <row r="171" spans="1:9" s="30" customFormat="1" ht="12.75" x14ac:dyDescent="0.2">
      <c r="A171" s="47">
        <f>IF(C171="","",SUBTOTAL(103,$C$26:C171))</f>
        <v>109</v>
      </c>
      <c r="B171" s="44">
        <v>11</v>
      </c>
      <c r="C171" s="42" t="s">
        <v>151</v>
      </c>
      <c r="D171" s="43" t="s">
        <v>153</v>
      </c>
      <c r="E171" s="24"/>
      <c r="F171" s="24"/>
      <c r="G171" s="48" t="str">
        <f t="shared" si="54"/>
        <v>-</v>
      </c>
      <c r="H171" s="55" t="str">
        <f t="shared" si="55"/>
        <v>-</v>
      </c>
      <c r="I171" s="27"/>
    </row>
    <row r="172" spans="1:9" s="30" customFormat="1" ht="12.75" x14ac:dyDescent="0.2">
      <c r="A172" s="47">
        <f>IF(C172="","",SUBTOTAL(103,$C$26:C172))</f>
        <v>110</v>
      </c>
      <c r="B172" s="44">
        <v>12</v>
      </c>
      <c r="C172" s="42" t="s">
        <v>152</v>
      </c>
      <c r="D172" s="43" t="s">
        <v>32</v>
      </c>
      <c r="E172" s="24"/>
      <c r="F172" s="24"/>
      <c r="G172" s="48" t="str">
        <f t="shared" si="54"/>
        <v>-</v>
      </c>
      <c r="H172" s="55" t="str">
        <f t="shared" si="55"/>
        <v>-</v>
      </c>
      <c r="I172" s="27"/>
    </row>
    <row r="173" spans="1:9" s="30" customFormat="1" ht="12.75" x14ac:dyDescent="0.2">
      <c r="A173" s="47">
        <f>IF(C173="","",SUBTOTAL(103,$C$26:C173))</f>
        <v>111</v>
      </c>
      <c r="B173" s="44">
        <v>13</v>
      </c>
      <c r="C173" s="42" t="s">
        <v>213</v>
      </c>
      <c r="D173" s="43" t="s">
        <v>21</v>
      </c>
      <c r="E173" s="24"/>
      <c r="F173" s="24"/>
      <c r="G173" s="48" t="str">
        <f t="shared" si="54"/>
        <v>-</v>
      </c>
      <c r="H173" s="55" t="str">
        <f t="shared" si="55"/>
        <v>-</v>
      </c>
      <c r="I173" s="27"/>
    </row>
    <row r="174" spans="1:9" s="30" customFormat="1" ht="12.75" x14ac:dyDescent="0.2">
      <c r="A174" s="47">
        <f>IF(C174="","",SUBTOTAL(103,$C$26:C174))</f>
        <v>112</v>
      </c>
      <c r="B174" s="44">
        <v>14</v>
      </c>
      <c r="C174" s="42" t="s">
        <v>61</v>
      </c>
      <c r="D174" s="43" t="s">
        <v>29</v>
      </c>
      <c r="E174" s="24"/>
      <c r="F174" s="24"/>
      <c r="G174" s="48" t="str">
        <f t="shared" si="54"/>
        <v>-</v>
      </c>
      <c r="H174" s="55" t="str">
        <f t="shared" si="55"/>
        <v>-</v>
      </c>
      <c r="I174" s="27"/>
    </row>
    <row r="175" spans="1:9" s="30" customFormat="1" ht="12.75" x14ac:dyDescent="0.2">
      <c r="A175" s="47">
        <f>IF(C175="","",SUBTOTAL(103,$C$26:C175))</f>
        <v>113</v>
      </c>
      <c r="B175" s="44">
        <v>15</v>
      </c>
      <c r="C175" s="42" t="s">
        <v>195</v>
      </c>
      <c r="D175" s="43" t="s">
        <v>154</v>
      </c>
      <c r="E175" s="24"/>
      <c r="F175" s="24"/>
      <c r="G175" s="48" t="str">
        <f t="shared" si="54"/>
        <v>-</v>
      </c>
      <c r="H175" s="55" t="str">
        <f t="shared" si="55"/>
        <v>-</v>
      </c>
      <c r="I175" s="27"/>
    </row>
    <row r="176" spans="1:9" s="30" customFormat="1" ht="12.75" x14ac:dyDescent="0.2">
      <c r="A176" s="47">
        <f>IF(C176="","",SUBTOTAL(103,$C$26:C176))</f>
        <v>114</v>
      </c>
      <c r="B176" s="44">
        <v>16</v>
      </c>
      <c r="C176" s="42" t="s">
        <v>30</v>
      </c>
      <c r="D176" s="43" t="s">
        <v>199</v>
      </c>
      <c r="E176" s="24"/>
      <c r="F176" s="24"/>
      <c r="G176" s="48" t="str">
        <f t="shared" si="54"/>
        <v>-</v>
      </c>
      <c r="H176" s="55" t="str">
        <f t="shared" si="55"/>
        <v>-</v>
      </c>
      <c r="I176" s="27"/>
    </row>
    <row r="177" spans="1:9" s="30" customFormat="1" ht="12.75" x14ac:dyDescent="0.2">
      <c r="A177" s="47">
        <f>IF(C177="","",SUBTOTAL(103,$C$26:C177))</f>
        <v>115</v>
      </c>
      <c r="B177" s="44">
        <v>17</v>
      </c>
      <c r="C177" s="42" t="s">
        <v>66</v>
      </c>
      <c r="D177" s="43" t="s">
        <v>17</v>
      </c>
      <c r="E177" s="24"/>
      <c r="F177" s="24"/>
      <c r="G177" s="48" t="str">
        <f t="shared" si="54"/>
        <v>-</v>
      </c>
      <c r="H177" s="55" t="str">
        <f t="shared" si="55"/>
        <v>-</v>
      </c>
      <c r="I177" s="27"/>
    </row>
    <row r="178" spans="1:9" s="30" customFormat="1" ht="12.75" x14ac:dyDescent="0.2">
      <c r="A178" s="47">
        <f>IF(C178="","",SUBTOTAL(103,$C$26:C178))</f>
        <v>116</v>
      </c>
      <c r="B178" s="44">
        <v>18</v>
      </c>
      <c r="C178" s="42" t="s">
        <v>67</v>
      </c>
      <c r="D178" s="43" t="s">
        <v>17</v>
      </c>
      <c r="E178" s="24"/>
      <c r="F178" s="24"/>
      <c r="G178" s="48" t="str">
        <f t="shared" si="54"/>
        <v>-</v>
      </c>
      <c r="H178" s="55" t="str">
        <f t="shared" si="55"/>
        <v>-</v>
      </c>
      <c r="I178" s="27"/>
    </row>
    <row r="179" spans="1:9" s="4" customFormat="1" x14ac:dyDescent="0.2">
      <c r="A179" s="47" t="str">
        <f>IF(C179="","",SUBTOTAL(103,$C$26:C179))</f>
        <v/>
      </c>
      <c r="B179" s="28" t="s">
        <v>155</v>
      </c>
      <c r="C179" s="25"/>
      <c r="D179" s="26"/>
      <c r="E179" s="54"/>
      <c r="F179" s="54"/>
      <c r="G179" s="54"/>
      <c r="H179" s="54"/>
      <c r="I179" s="27"/>
    </row>
    <row r="180" spans="1:9" s="4" customFormat="1" x14ac:dyDescent="0.2">
      <c r="A180" s="47" t="str">
        <f>IF(C180="","",SUBTOTAL(103,$C$26:C180))</f>
        <v/>
      </c>
      <c r="B180" s="28" t="s">
        <v>156</v>
      </c>
      <c r="C180" s="25"/>
      <c r="D180" s="26"/>
      <c r="E180" s="54"/>
      <c r="F180" s="54"/>
      <c r="G180" s="54"/>
      <c r="H180" s="54"/>
      <c r="I180" s="27"/>
    </row>
    <row r="181" spans="1:9" s="30" customFormat="1" ht="12.75" x14ac:dyDescent="0.2">
      <c r="A181" s="47">
        <f>IF(C181="","",SUBTOTAL(103,$C$26:C181))</f>
        <v>117</v>
      </c>
      <c r="B181" s="44">
        <v>19</v>
      </c>
      <c r="C181" s="42" t="s">
        <v>157</v>
      </c>
      <c r="D181" s="43" t="s">
        <v>29</v>
      </c>
      <c r="E181" s="24"/>
      <c r="F181" s="24"/>
      <c r="G181" s="48" t="str">
        <f t="shared" ref="G181:G183" si="56">IF(F181="-",E181,IF(E181-F181&gt;0,E181-F181,"-"))</f>
        <v>-</v>
      </c>
      <c r="H181" s="55" t="str">
        <f t="shared" ref="H181:H183" si="57">IF(F181="-","-",IF(F181-E181&gt;0,F181-E181,"-"))</f>
        <v>-</v>
      </c>
      <c r="I181" s="27"/>
    </row>
    <row r="182" spans="1:9" s="30" customFormat="1" ht="24" x14ac:dyDescent="0.2">
      <c r="A182" s="47">
        <f>IF(C182="","",SUBTOTAL(103,$C$26:C182))</f>
        <v>118</v>
      </c>
      <c r="B182" s="44">
        <v>20</v>
      </c>
      <c r="C182" s="42" t="s">
        <v>158</v>
      </c>
      <c r="D182" s="43" t="s">
        <v>29</v>
      </c>
      <c r="E182" s="24"/>
      <c r="F182" s="24"/>
      <c r="G182" s="48" t="str">
        <f t="shared" si="56"/>
        <v>-</v>
      </c>
      <c r="H182" s="55" t="str">
        <f t="shared" si="57"/>
        <v>-</v>
      </c>
      <c r="I182" s="27"/>
    </row>
    <row r="183" spans="1:9" s="30" customFormat="1" ht="12.75" x14ac:dyDescent="0.2">
      <c r="A183" s="47">
        <f>IF(C183="","",SUBTOTAL(103,$C$26:C183))</f>
        <v>119</v>
      </c>
      <c r="B183" s="44">
        <v>21</v>
      </c>
      <c r="C183" s="42" t="s">
        <v>159</v>
      </c>
      <c r="D183" s="43" t="s">
        <v>75</v>
      </c>
      <c r="E183" s="24"/>
      <c r="F183" s="24"/>
      <c r="G183" s="48" t="str">
        <f t="shared" si="56"/>
        <v>-</v>
      </c>
      <c r="H183" s="55" t="str">
        <f t="shared" si="57"/>
        <v>-</v>
      </c>
      <c r="I183" s="27"/>
    </row>
    <row r="184" spans="1:9" s="4" customFormat="1" x14ac:dyDescent="0.2">
      <c r="A184" s="47" t="str">
        <f>IF(C184="","",SUBTOTAL(103,$C$26:C184))</f>
        <v/>
      </c>
      <c r="B184" s="28" t="s">
        <v>160</v>
      </c>
      <c r="C184" s="25"/>
      <c r="D184" s="26"/>
      <c r="E184" s="54"/>
      <c r="F184" s="54"/>
      <c r="G184" s="54"/>
      <c r="H184" s="54"/>
      <c r="I184" s="27"/>
    </row>
    <row r="185" spans="1:9" s="30" customFormat="1" ht="12.75" x14ac:dyDescent="0.2">
      <c r="A185" s="47">
        <f>IF(C185="","",SUBTOTAL(103,$C$26:C185))</f>
        <v>120</v>
      </c>
      <c r="B185" s="44">
        <v>22</v>
      </c>
      <c r="C185" s="42" t="s">
        <v>161</v>
      </c>
      <c r="D185" s="43" t="s">
        <v>75</v>
      </c>
      <c r="E185" s="24"/>
      <c r="F185" s="24"/>
      <c r="G185" s="48" t="str">
        <f t="shared" ref="G185:G187" si="58">IF(F185="-",E185,IF(E185-F185&gt;0,E185-F185,"-"))</f>
        <v>-</v>
      </c>
      <c r="H185" s="55" t="str">
        <f t="shared" ref="H185:H187" si="59">IF(F185="-","-",IF(F185-E185&gt;0,F185-E185,"-"))</f>
        <v>-</v>
      </c>
      <c r="I185" s="27"/>
    </row>
    <row r="186" spans="1:9" s="30" customFormat="1" ht="12.75" x14ac:dyDescent="0.2">
      <c r="A186" s="47">
        <f>IF(C186="","",SUBTOTAL(103,$C$26:C186))</f>
        <v>121</v>
      </c>
      <c r="B186" s="44">
        <v>23</v>
      </c>
      <c r="C186" s="42" t="s">
        <v>162</v>
      </c>
      <c r="D186" s="43" t="s">
        <v>29</v>
      </c>
      <c r="E186" s="24"/>
      <c r="F186" s="24"/>
      <c r="G186" s="48" t="str">
        <f t="shared" si="58"/>
        <v>-</v>
      </c>
      <c r="H186" s="55" t="str">
        <f t="shared" si="59"/>
        <v>-</v>
      </c>
      <c r="I186" s="27"/>
    </row>
    <row r="187" spans="1:9" s="30" customFormat="1" ht="12.75" x14ac:dyDescent="0.2">
      <c r="A187" s="47">
        <f>IF(C187="","",SUBTOTAL(103,$C$26:C187))</f>
        <v>122</v>
      </c>
      <c r="B187" s="44">
        <v>24</v>
      </c>
      <c r="C187" s="42" t="s">
        <v>163</v>
      </c>
      <c r="D187" s="43" t="s">
        <v>29</v>
      </c>
      <c r="E187" s="24"/>
      <c r="F187" s="24"/>
      <c r="G187" s="48" t="str">
        <f t="shared" si="58"/>
        <v>-</v>
      </c>
      <c r="H187" s="55" t="str">
        <f t="shared" si="59"/>
        <v>-</v>
      </c>
      <c r="I187" s="27"/>
    </row>
    <row r="188" spans="1:9" s="4" customFormat="1" x14ac:dyDescent="0.2">
      <c r="A188" s="47" t="str">
        <f>IF(C188="","",SUBTOTAL(103,$C$26:C188))</f>
        <v/>
      </c>
      <c r="B188" s="28" t="s">
        <v>164</v>
      </c>
      <c r="C188" s="25"/>
      <c r="D188" s="26"/>
      <c r="E188" s="54"/>
      <c r="F188" s="54"/>
      <c r="G188" s="54"/>
      <c r="H188" s="54"/>
      <c r="I188" s="27"/>
    </row>
    <row r="189" spans="1:9" s="30" customFormat="1" ht="24" x14ac:dyDescent="0.2">
      <c r="A189" s="47">
        <f>IF(C189="","",SUBTOTAL(103,$C$26:C189))</f>
        <v>123</v>
      </c>
      <c r="B189" s="44">
        <v>25</v>
      </c>
      <c r="C189" s="42" t="s">
        <v>165</v>
      </c>
      <c r="D189" s="43" t="s">
        <v>13</v>
      </c>
      <c r="E189" s="24"/>
      <c r="F189" s="24"/>
      <c r="G189" s="48" t="str">
        <f t="shared" ref="G189:G190" si="60">IF(F189="-",E189,IF(E189-F189&gt;0,E189-F189,"-"))</f>
        <v>-</v>
      </c>
      <c r="H189" s="55" t="str">
        <f t="shared" ref="H189:H190" si="61">IF(F189="-","-",IF(F189-E189&gt;0,F189-E189,"-"))</f>
        <v>-</v>
      </c>
      <c r="I189" s="27"/>
    </row>
    <row r="190" spans="1:9" s="30" customFormat="1" ht="24" x14ac:dyDescent="0.2">
      <c r="A190" s="47">
        <f>IF(C190="","",SUBTOTAL(103,$C$26:C190))</f>
        <v>124</v>
      </c>
      <c r="B190" s="44">
        <v>26</v>
      </c>
      <c r="C190" s="42" t="s">
        <v>166</v>
      </c>
      <c r="D190" s="43" t="s">
        <v>13</v>
      </c>
      <c r="E190" s="24"/>
      <c r="F190" s="24"/>
      <c r="G190" s="48" t="str">
        <f t="shared" si="60"/>
        <v>-</v>
      </c>
      <c r="H190" s="55" t="str">
        <f t="shared" si="61"/>
        <v>-</v>
      </c>
      <c r="I190" s="27"/>
    </row>
    <row r="191" spans="1:9" s="19" customFormat="1" x14ac:dyDescent="0.2">
      <c r="A191" s="47" t="str">
        <f>IF(C191="","",SUBTOTAL(103,$C$26:C191))</f>
        <v/>
      </c>
      <c r="B191" s="49" t="s">
        <v>167</v>
      </c>
      <c r="C191" s="50"/>
      <c r="D191" s="51"/>
      <c r="E191" s="53"/>
      <c r="F191" s="53"/>
      <c r="G191" s="53"/>
      <c r="H191" s="53"/>
      <c r="I191" s="52"/>
    </row>
    <row r="192" spans="1:9" s="4" customFormat="1" x14ac:dyDescent="0.2">
      <c r="A192" s="47" t="str">
        <f>IF(C192="","",SUBTOTAL(103,$C$26:C192))</f>
        <v/>
      </c>
      <c r="B192" s="28" t="s">
        <v>168</v>
      </c>
      <c r="C192" s="25"/>
      <c r="D192" s="26"/>
      <c r="E192" s="54"/>
      <c r="F192" s="54"/>
      <c r="G192" s="54"/>
      <c r="H192" s="54"/>
      <c r="I192" s="27"/>
    </row>
    <row r="193" spans="1:9" s="30" customFormat="1" ht="12.75" x14ac:dyDescent="0.2">
      <c r="A193" s="47">
        <f>IF(C193="","",SUBTOTAL(103,$C$26:C193))</f>
        <v>125</v>
      </c>
      <c r="B193" s="44">
        <v>1</v>
      </c>
      <c r="C193" s="42" t="s">
        <v>169</v>
      </c>
      <c r="D193" s="43" t="s">
        <v>69</v>
      </c>
      <c r="E193" s="24"/>
      <c r="F193" s="59"/>
      <c r="G193" s="48" t="str">
        <f t="shared" ref="G193:G207" si="62">IF(F193="-",E193,IF(E193-F193&gt;0,E193-F193,"-"))</f>
        <v>-</v>
      </c>
      <c r="H193" s="55" t="str">
        <f t="shared" ref="H193:H207" si="63">IF(F193="-","-",IF(F193-E193&gt;0,F193-E193,"-"))</f>
        <v>-</v>
      </c>
      <c r="I193" s="27"/>
    </row>
    <row r="194" spans="1:9" s="30" customFormat="1" ht="24" x14ac:dyDescent="0.2">
      <c r="A194" s="47">
        <f>IF(C194="","",SUBTOTAL(103,$C$26:C194))</f>
        <v>126</v>
      </c>
      <c r="B194" s="44">
        <v>2</v>
      </c>
      <c r="C194" s="42" t="s">
        <v>51</v>
      </c>
      <c r="D194" s="43" t="s">
        <v>13</v>
      </c>
      <c r="E194" s="24"/>
      <c r="F194" s="24"/>
      <c r="G194" s="48" t="str">
        <f t="shared" si="62"/>
        <v>-</v>
      </c>
      <c r="H194" s="55" t="str">
        <f t="shared" si="63"/>
        <v>-</v>
      </c>
      <c r="I194" s="27"/>
    </row>
    <row r="195" spans="1:9" s="30" customFormat="1" ht="24" x14ac:dyDescent="0.2">
      <c r="A195" s="47">
        <f>IF(C195="","",SUBTOTAL(103,$C$26:C195))</f>
        <v>127</v>
      </c>
      <c r="B195" s="44">
        <v>3</v>
      </c>
      <c r="C195" s="42" t="s">
        <v>170</v>
      </c>
      <c r="D195" s="43" t="s">
        <v>13</v>
      </c>
      <c r="E195" s="24"/>
      <c r="F195" s="24"/>
      <c r="G195" s="48" t="str">
        <f t="shared" si="62"/>
        <v>-</v>
      </c>
      <c r="H195" s="55" t="str">
        <f t="shared" si="63"/>
        <v>-</v>
      </c>
      <c r="I195" s="27"/>
    </row>
    <row r="196" spans="1:9" s="30" customFormat="1" ht="24" x14ac:dyDescent="0.2">
      <c r="A196" s="47">
        <f>IF(C196="","",SUBTOTAL(103,$C$26:C196))</f>
        <v>128</v>
      </c>
      <c r="B196" s="44">
        <v>4</v>
      </c>
      <c r="C196" s="42" t="s">
        <v>171</v>
      </c>
      <c r="D196" s="43" t="s">
        <v>13</v>
      </c>
      <c r="E196" s="24"/>
      <c r="F196" s="24"/>
      <c r="G196" s="48" t="str">
        <f t="shared" si="62"/>
        <v>-</v>
      </c>
      <c r="H196" s="55" t="str">
        <f t="shared" si="63"/>
        <v>-</v>
      </c>
      <c r="I196" s="27"/>
    </row>
    <row r="197" spans="1:9" s="30" customFormat="1" ht="12.75" x14ac:dyDescent="0.2">
      <c r="A197" s="47">
        <f>IF(C197="","",SUBTOTAL(103,$C$26:C197))</f>
        <v>129</v>
      </c>
      <c r="B197" s="44">
        <v>5</v>
      </c>
      <c r="C197" s="42" t="s">
        <v>172</v>
      </c>
      <c r="D197" s="43" t="s">
        <v>40</v>
      </c>
      <c r="E197" s="24"/>
      <c r="F197" s="24"/>
      <c r="G197" s="48" t="str">
        <f t="shared" si="62"/>
        <v>-</v>
      </c>
      <c r="H197" s="55" t="str">
        <f t="shared" si="63"/>
        <v>-</v>
      </c>
      <c r="I197" s="27"/>
    </row>
    <row r="198" spans="1:9" s="30" customFormat="1" ht="12.75" x14ac:dyDescent="0.2">
      <c r="A198" s="47">
        <f>IF(C198="","",SUBTOTAL(103,$C$26:C198))</f>
        <v>130</v>
      </c>
      <c r="B198" s="44">
        <v>6</v>
      </c>
      <c r="C198" s="42" t="s">
        <v>64</v>
      </c>
      <c r="D198" s="43" t="s">
        <v>41</v>
      </c>
      <c r="E198" s="24"/>
      <c r="F198" s="24"/>
      <c r="G198" s="48" t="str">
        <f t="shared" si="62"/>
        <v>-</v>
      </c>
      <c r="H198" s="55" t="str">
        <f t="shared" si="63"/>
        <v>-</v>
      </c>
      <c r="I198" s="27"/>
    </row>
    <row r="199" spans="1:9" s="30" customFormat="1" ht="12.75" x14ac:dyDescent="0.2">
      <c r="A199" s="47">
        <f>IF(C199="","",SUBTOTAL(103,$C$26:C199))</f>
        <v>131</v>
      </c>
      <c r="B199" s="44">
        <v>7</v>
      </c>
      <c r="C199" s="42" t="s">
        <v>173</v>
      </c>
      <c r="D199" s="43" t="s">
        <v>41</v>
      </c>
      <c r="E199" s="24"/>
      <c r="F199" s="24"/>
      <c r="G199" s="48" t="str">
        <f t="shared" si="62"/>
        <v>-</v>
      </c>
      <c r="H199" s="55" t="str">
        <f t="shared" si="63"/>
        <v>-</v>
      </c>
      <c r="I199" s="27"/>
    </row>
    <row r="200" spans="1:9" s="30" customFormat="1" ht="12.75" x14ac:dyDescent="0.2">
      <c r="A200" s="47">
        <f>IF(C200="","",SUBTOTAL(103,$C$26:C200))</f>
        <v>132</v>
      </c>
      <c r="B200" s="44">
        <v>8</v>
      </c>
      <c r="C200" s="42" t="s">
        <v>174</v>
      </c>
      <c r="D200" s="43" t="s">
        <v>69</v>
      </c>
      <c r="E200" s="24"/>
      <c r="F200" s="24"/>
      <c r="G200" s="48" t="str">
        <f t="shared" si="62"/>
        <v>-</v>
      </c>
      <c r="H200" s="55" t="str">
        <f t="shared" si="63"/>
        <v>-</v>
      </c>
      <c r="I200" s="27"/>
    </row>
    <row r="201" spans="1:9" s="30" customFormat="1" ht="12.75" x14ac:dyDescent="0.2">
      <c r="A201" s="47">
        <f>IF(C201="","",SUBTOTAL(103,$C$26:C201))</f>
        <v>133</v>
      </c>
      <c r="B201" s="44">
        <v>0</v>
      </c>
      <c r="C201" s="42" t="s">
        <v>205</v>
      </c>
      <c r="D201" s="43" t="s">
        <v>40</v>
      </c>
      <c r="E201" s="24"/>
      <c r="F201" s="24"/>
      <c r="G201" s="48" t="str">
        <f t="shared" si="62"/>
        <v>-</v>
      </c>
      <c r="H201" s="55" t="str">
        <f t="shared" si="63"/>
        <v>-</v>
      </c>
      <c r="I201" s="27"/>
    </row>
    <row r="202" spans="1:9" s="30" customFormat="1" ht="24" x14ac:dyDescent="0.2">
      <c r="A202" s="47">
        <f>IF(C202="","",SUBTOTAL(103,$C$26:C202))</f>
        <v>134</v>
      </c>
      <c r="B202" s="44">
        <v>0</v>
      </c>
      <c r="C202" s="42" t="s">
        <v>206</v>
      </c>
      <c r="D202" s="43" t="s">
        <v>69</v>
      </c>
      <c r="E202" s="24"/>
      <c r="F202" s="58"/>
      <c r="G202" s="48" t="str">
        <f t="shared" si="62"/>
        <v>-</v>
      </c>
      <c r="H202" s="55" t="str">
        <f t="shared" si="63"/>
        <v>-</v>
      </c>
      <c r="I202" s="27"/>
    </row>
    <row r="203" spans="1:9" s="30" customFormat="1" ht="24" x14ac:dyDescent="0.2">
      <c r="A203" s="47">
        <f>IF(C203="","",SUBTOTAL(103,$C$26:C203))</f>
        <v>135</v>
      </c>
      <c r="B203" s="44">
        <v>0</v>
      </c>
      <c r="C203" s="42" t="s">
        <v>207</v>
      </c>
      <c r="D203" s="43" t="s">
        <v>17</v>
      </c>
      <c r="E203" s="24"/>
      <c r="F203" s="24"/>
      <c r="G203" s="48" t="str">
        <f t="shared" si="62"/>
        <v>-</v>
      </c>
      <c r="H203" s="55" t="str">
        <f t="shared" si="63"/>
        <v>-</v>
      </c>
      <c r="I203" s="27"/>
    </row>
    <row r="204" spans="1:9" s="30" customFormat="1" ht="12.75" x14ac:dyDescent="0.2">
      <c r="A204" s="47">
        <f>IF(C204="","",SUBTOTAL(103,$C$26:C204))</f>
        <v>136</v>
      </c>
      <c r="B204" s="44">
        <v>9</v>
      </c>
      <c r="C204" s="42" t="s">
        <v>175</v>
      </c>
      <c r="D204" s="43" t="s">
        <v>33</v>
      </c>
      <c r="E204" s="24"/>
      <c r="F204" s="24"/>
      <c r="G204" s="48" t="str">
        <f t="shared" si="62"/>
        <v>-</v>
      </c>
      <c r="H204" s="55" t="str">
        <f t="shared" si="63"/>
        <v>-</v>
      </c>
      <c r="I204" s="27"/>
    </row>
    <row r="205" spans="1:9" s="30" customFormat="1" ht="12.75" x14ac:dyDescent="0.2">
      <c r="A205" s="47">
        <f>IF(C205="","",SUBTOTAL(103,$C$26:C205))</f>
        <v>137</v>
      </c>
      <c r="B205" s="44">
        <v>10</v>
      </c>
      <c r="C205" s="42" t="s">
        <v>176</v>
      </c>
      <c r="D205" s="43" t="s">
        <v>75</v>
      </c>
      <c r="E205" s="24"/>
      <c r="F205" s="24"/>
      <c r="G205" s="48" t="str">
        <f t="shared" si="62"/>
        <v>-</v>
      </c>
      <c r="H205" s="55" t="str">
        <f t="shared" si="63"/>
        <v>-</v>
      </c>
      <c r="I205" s="27"/>
    </row>
    <row r="206" spans="1:9" s="30" customFormat="1" ht="24" x14ac:dyDescent="0.2">
      <c r="A206" s="47">
        <f>IF(C206="","",SUBTOTAL(103,$C$26:C206))</f>
        <v>138</v>
      </c>
      <c r="B206" s="44">
        <v>11</v>
      </c>
      <c r="C206" s="42" t="s">
        <v>78</v>
      </c>
      <c r="D206" s="43" t="s">
        <v>17</v>
      </c>
      <c r="E206" s="24"/>
      <c r="F206" s="24"/>
      <c r="G206" s="48" t="str">
        <f t="shared" si="62"/>
        <v>-</v>
      </c>
      <c r="H206" s="55" t="str">
        <f t="shared" si="63"/>
        <v>-</v>
      </c>
      <c r="I206" s="27"/>
    </row>
    <row r="207" spans="1:9" s="30" customFormat="1" ht="12.75" x14ac:dyDescent="0.2">
      <c r="A207" s="47">
        <f>IF(C207="","",SUBTOTAL(103,$C$26:C207))</f>
        <v>139</v>
      </c>
      <c r="B207" s="44">
        <v>12</v>
      </c>
      <c r="C207" s="42" t="s">
        <v>177</v>
      </c>
      <c r="D207" s="43" t="s">
        <v>32</v>
      </c>
      <c r="E207" s="24"/>
      <c r="F207" s="24"/>
      <c r="G207" s="48" t="str">
        <f t="shared" si="62"/>
        <v>-</v>
      </c>
      <c r="H207" s="55" t="str">
        <f t="shared" si="63"/>
        <v>-</v>
      </c>
      <c r="I207" s="27"/>
    </row>
    <row r="208" spans="1:9" s="4" customFormat="1" x14ac:dyDescent="0.2">
      <c r="A208" s="47" t="str">
        <f>IF(C208="","",SUBTOTAL(103,$C$26:C208))</f>
        <v/>
      </c>
      <c r="B208" s="28" t="s">
        <v>59</v>
      </c>
      <c r="C208" s="25"/>
      <c r="D208" s="26"/>
      <c r="E208" s="54"/>
      <c r="F208" s="54"/>
      <c r="G208" s="54"/>
      <c r="H208" s="54"/>
      <c r="I208" s="27"/>
    </row>
    <row r="209" spans="1:9" s="30" customFormat="1" ht="12.75" x14ac:dyDescent="0.2">
      <c r="A209" s="47">
        <f>IF(C209="","",SUBTOTAL(103,$C$26:C209))</f>
        <v>140</v>
      </c>
      <c r="B209" s="44">
        <v>13</v>
      </c>
      <c r="C209" s="42" t="s">
        <v>178</v>
      </c>
      <c r="D209" s="43" t="s">
        <v>41</v>
      </c>
      <c r="E209" s="24"/>
      <c r="F209" s="24"/>
      <c r="G209" s="48" t="str">
        <f t="shared" ref="G209:G212" si="64">IF(F209="-",E209,IF(E209-F209&gt;0,E209-F209,"-"))</f>
        <v>-</v>
      </c>
      <c r="H209" s="55" t="str">
        <f t="shared" ref="H209:H212" si="65">IF(F209="-","-",IF(F209-E209&gt;0,F209-E209,"-"))</f>
        <v>-</v>
      </c>
      <c r="I209" s="27"/>
    </row>
    <row r="210" spans="1:9" s="30" customFormat="1" ht="12.75" x14ac:dyDescent="0.2">
      <c r="A210" s="47">
        <f>IF(C210="","",SUBTOTAL(103,$C$26:C210))</f>
        <v>141</v>
      </c>
      <c r="B210" s="44">
        <v>0</v>
      </c>
      <c r="C210" s="42" t="s">
        <v>192</v>
      </c>
      <c r="D210" s="43" t="s">
        <v>40</v>
      </c>
      <c r="E210" s="24"/>
      <c r="F210" s="24"/>
      <c r="G210" s="48" t="str">
        <f t="shared" si="64"/>
        <v>-</v>
      </c>
      <c r="H210" s="55" t="str">
        <f t="shared" si="65"/>
        <v>-</v>
      </c>
      <c r="I210" s="27"/>
    </row>
    <row r="211" spans="1:9" s="30" customFormat="1" ht="12.75" x14ac:dyDescent="0.2">
      <c r="A211" s="47">
        <f>IF(C211="","",SUBTOTAL(103,$C$26:C211))</f>
        <v>142</v>
      </c>
      <c r="B211" s="44">
        <v>14</v>
      </c>
      <c r="C211" s="42" t="s">
        <v>179</v>
      </c>
      <c r="D211" s="43" t="s">
        <v>33</v>
      </c>
      <c r="E211" s="24"/>
      <c r="F211" s="24"/>
      <c r="G211" s="48" t="str">
        <f t="shared" si="64"/>
        <v>-</v>
      </c>
      <c r="H211" s="55" t="str">
        <f t="shared" si="65"/>
        <v>-</v>
      </c>
      <c r="I211" s="27"/>
    </row>
    <row r="212" spans="1:9" s="30" customFormat="1" ht="12.75" x14ac:dyDescent="0.2">
      <c r="A212" s="47">
        <f>IF(C212="","",SUBTOTAL(103,$C$26:C212))</f>
        <v>143</v>
      </c>
      <c r="B212" s="44">
        <v>15</v>
      </c>
      <c r="C212" s="42" t="s">
        <v>180</v>
      </c>
      <c r="D212" s="43" t="s">
        <v>75</v>
      </c>
      <c r="E212" s="24"/>
      <c r="F212" s="24"/>
      <c r="G212" s="48" t="str">
        <f t="shared" si="64"/>
        <v>-</v>
      </c>
      <c r="H212" s="55" t="str">
        <f t="shared" si="65"/>
        <v>-</v>
      </c>
      <c r="I212" s="27"/>
    </row>
    <row r="213" spans="1:9" s="4" customFormat="1" x14ac:dyDescent="0.2">
      <c r="A213" s="47" t="str">
        <f>IF(C213="","",SUBTOTAL(103,$C$26:C213))</f>
        <v/>
      </c>
      <c r="B213" s="28" t="s">
        <v>181</v>
      </c>
      <c r="C213" s="25"/>
      <c r="D213" s="26"/>
      <c r="E213" s="54"/>
      <c r="F213" s="54"/>
      <c r="G213" s="54"/>
      <c r="H213" s="54"/>
      <c r="I213" s="27"/>
    </row>
    <row r="214" spans="1:9" s="30" customFormat="1" ht="12.75" x14ac:dyDescent="0.2">
      <c r="A214" s="47">
        <f>IF(C214="","",SUBTOTAL(103,$C$26:C214))</f>
        <v>144</v>
      </c>
      <c r="B214" s="44">
        <v>16</v>
      </c>
      <c r="C214" s="42" t="s">
        <v>169</v>
      </c>
      <c r="D214" s="43" t="s">
        <v>69</v>
      </c>
      <c r="E214" s="24"/>
      <c r="F214" s="59"/>
      <c r="G214" s="48" t="str">
        <f t="shared" ref="G214:G228" si="66">IF(F214="-",E214,IF(E214-F214&gt;0,E214-F214,"-"))</f>
        <v>-</v>
      </c>
      <c r="H214" s="55" t="str">
        <f t="shared" ref="H214:H228" si="67">IF(F214="-","-",IF(F214-E214&gt;0,F214-E214,"-"))</f>
        <v>-</v>
      </c>
      <c r="I214" s="27"/>
    </row>
    <row r="215" spans="1:9" s="30" customFormat="1" ht="24" x14ac:dyDescent="0.2">
      <c r="A215" s="47">
        <f>IF(C215="","",SUBTOTAL(103,$C$26:C215))</f>
        <v>145</v>
      </c>
      <c r="B215" s="44">
        <v>17</v>
      </c>
      <c r="C215" s="42" t="s">
        <v>51</v>
      </c>
      <c r="D215" s="43" t="s">
        <v>13</v>
      </c>
      <c r="E215" s="24"/>
      <c r="F215" s="24"/>
      <c r="G215" s="48" t="str">
        <f t="shared" si="66"/>
        <v>-</v>
      </c>
      <c r="H215" s="55" t="str">
        <f t="shared" si="67"/>
        <v>-</v>
      </c>
      <c r="I215" s="27"/>
    </row>
    <row r="216" spans="1:9" s="30" customFormat="1" ht="24" x14ac:dyDescent="0.2">
      <c r="A216" s="47">
        <f>IF(C216="","",SUBTOTAL(103,$C$26:C216))</f>
        <v>146</v>
      </c>
      <c r="B216" s="44">
        <v>18</v>
      </c>
      <c r="C216" s="42" t="s">
        <v>170</v>
      </c>
      <c r="D216" s="43" t="s">
        <v>13</v>
      </c>
      <c r="E216" s="24"/>
      <c r="F216" s="24"/>
      <c r="G216" s="48" t="str">
        <f t="shared" si="66"/>
        <v>-</v>
      </c>
      <c r="H216" s="55" t="str">
        <f t="shared" si="67"/>
        <v>-</v>
      </c>
      <c r="I216" s="27"/>
    </row>
    <row r="217" spans="1:9" s="30" customFormat="1" ht="24" x14ac:dyDescent="0.2">
      <c r="A217" s="47">
        <f>IF(C217="","",SUBTOTAL(103,$C$26:C217))</f>
        <v>147</v>
      </c>
      <c r="B217" s="44">
        <v>19</v>
      </c>
      <c r="C217" s="42" t="s">
        <v>171</v>
      </c>
      <c r="D217" s="43" t="s">
        <v>13</v>
      </c>
      <c r="E217" s="24"/>
      <c r="F217" s="24"/>
      <c r="G217" s="48" t="str">
        <f t="shared" si="66"/>
        <v>-</v>
      </c>
      <c r="H217" s="55" t="str">
        <f t="shared" si="67"/>
        <v>-</v>
      </c>
      <c r="I217" s="27"/>
    </row>
    <row r="218" spans="1:9" s="30" customFormat="1" ht="12.75" x14ac:dyDescent="0.2">
      <c r="A218" s="47">
        <f>IF(C218="","",SUBTOTAL(103,$C$26:C218))</f>
        <v>148</v>
      </c>
      <c r="B218" s="44">
        <v>20</v>
      </c>
      <c r="C218" s="42" t="s">
        <v>172</v>
      </c>
      <c r="D218" s="43" t="s">
        <v>40</v>
      </c>
      <c r="E218" s="24"/>
      <c r="F218" s="24"/>
      <c r="G218" s="48" t="str">
        <f t="shared" si="66"/>
        <v>-</v>
      </c>
      <c r="H218" s="55" t="str">
        <f t="shared" si="67"/>
        <v>-</v>
      </c>
      <c r="I218" s="27"/>
    </row>
    <row r="219" spans="1:9" s="30" customFormat="1" ht="12.75" x14ac:dyDescent="0.2">
      <c r="A219" s="47">
        <f>IF(C219="","",SUBTOTAL(103,$C$26:C219))</f>
        <v>149</v>
      </c>
      <c r="B219" s="44">
        <v>21</v>
      </c>
      <c r="C219" s="42" t="s">
        <v>64</v>
      </c>
      <c r="D219" s="43" t="s">
        <v>41</v>
      </c>
      <c r="E219" s="24"/>
      <c r="F219" s="24"/>
      <c r="G219" s="48" t="str">
        <f t="shared" si="66"/>
        <v>-</v>
      </c>
      <c r="H219" s="55" t="str">
        <f t="shared" si="67"/>
        <v>-</v>
      </c>
      <c r="I219" s="27"/>
    </row>
    <row r="220" spans="1:9" s="30" customFormat="1" ht="12.75" x14ac:dyDescent="0.2">
      <c r="A220" s="47">
        <f>IF(C220="","",SUBTOTAL(103,$C$26:C220))</f>
        <v>150</v>
      </c>
      <c r="B220" s="44">
        <v>22</v>
      </c>
      <c r="C220" s="42" t="s">
        <v>173</v>
      </c>
      <c r="D220" s="43" t="s">
        <v>41</v>
      </c>
      <c r="E220" s="24"/>
      <c r="F220" s="24"/>
      <c r="G220" s="48" t="str">
        <f t="shared" si="66"/>
        <v>-</v>
      </c>
      <c r="H220" s="55" t="str">
        <f t="shared" si="67"/>
        <v>-</v>
      </c>
      <c r="I220" s="27"/>
    </row>
    <row r="221" spans="1:9" s="30" customFormat="1" ht="12.75" x14ac:dyDescent="0.2">
      <c r="A221" s="47">
        <f>IF(C221="","",SUBTOTAL(103,$C$26:C221))</f>
        <v>151</v>
      </c>
      <c r="B221" s="44">
        <v>23</v>
      </c>
      <c r="C221" s="42" t="s">
        <v>174</v>
      </c>
      <c r="D221" s="43" t="s">
        <v>69</v>
      </c>
      <c r="E221" s="24"/>
      <c r="F221" s="24"/>
      <c r="G221" s="48" t="str">
        <f t="shared" si="66"/>
        <v>-</v>
      </c>
      <c r="H221" s="55" t="str">
        <f t="shared" si="67"/>
        <v>-</v>
      </c>
      <c r="I221" s="27"/>
    </row>
    <row r="222" spans="1:9" s="30" customFormat="1" ht="12.75" x14ac:dyDescent="0.2">
      <c r="A222" s="47">
        <f>IF(C222="","",SUBTOTAL(103,$C$26:C222))</f>
        <v>152</v>
      </c>
      <c r="B222" s="44">
        <v>0</v>
      </c>
      <c r="C222" s="42" t="s">
        <v>205</v>
      </c>
      <c r="D222" s="43" t="s">
        <v>40</v>
      </c>
      <c r="E222" s="24"/>
      <c r="F222" s="24"/>
      <c r="G222" s="48" t="str">
        <f t="shared" si="66"/>
        <v>-</v>
      </c>
      <c r="H222" s="55" t="str">
        <f t="shared" si="67"/>
        <v>-</v>
      </c>
      <c r="I222" s="27"/>
    </row>
    <row r="223" spans="1:9" s="30" customFormat="1" ht="24" x14ac:dyDescent="0.2">
      <c r="A223" s="47">
        <f>IF(C223="","",SUBTOTAL(103,$C$26:C223))</f>
        <v>153</v>
      </c>
      <c r="B223" s="44">
        <v>0</v>
      </c>
      <c r="C223" s="42" t="s">
        <v>206</v>
      </c>
      <c r="D223" s="43" t="s">
        <v>69</v>
      </c>
      <c r="E223" s="24"/>
      <c r="F223" s="58"/>
      <c r="G223" s="48" t="str">
        <f t="shared" si="66"/>
        <v>-</v>
      </c>
      <c r="H223" s="55" t="str">
        <f t="shared" si="67"/>
        <v>-</v>
      </c>
      <c r="I223" s="27"/>
    </row>
    <row r="224" spans="1:9" s="30" customFormat="1" ht="24" x14ac:dyDescent="0.2">
      <c r="A224" s="47">
        <f>IF(C224="","",SUBTOTAL(103,$C$26:C224))</f>
        <v>154</v>
      </c>
      <c r="B224" s="44">
        <v>0</v>
      </c>
      <c r="C224" s="42" t="s">
        <v>207</v>
      </c>
      <c r="D224" s="43" t="s">
        <v>17</v>
      </c>
      <c r="E224" s="24"/>
      <c r="F224" s="24"/>
      <c r="G224" s="48" t="str">
        <f t="shared" si="66"/>
        <v>-</v>
      </c>
      <c r="H224" s="55" t="str">
        <f t="shared" si="67"/>
        <v>-</v>
      </c>
      <c r="I224" s="27"/>
    </row>
    <row r="225" spans="1:9" s="30" customFormat="1" ht="12.75" x14ac:dyDescent="0.2">
      <c r="A225" s="47">
        <f>IF(C225="","",SUBTOTAL(103,$C$26:C225))</f>
        <v>155</v>
      </c>
      <c r="B225" s="44">
        <v>24</v>
      </c>
      <c r="C225" s="42" t="s">
        <v>175</v>
      </c>
      <c r="D225" s="43" t="s">
        <v>33</v>
      </c>
      <c r="E225" s="24"/>
      <c r="F225" s="24"/>
      <c r="G225" s="48" t="str">
        <f t="shared" si="66"/>
        <v>-</v>
      </c>
      <c r="H225" s="55" t="str">
        <f t="shared" si="67"/>
        <v>-</v>
      </c>
      <c r="I225" s="27"/>
    </row>
    <row r="226" spans="1:9" s="30" customFormat="1" ht="12.75" x14ac:dyDescent="0.2">
      <c r="A226" s="47">
        <f>IF(C226="","",SUBTOTAL(103,$C$26:C226))</f>
        <v>156</v>
      </c>
      <c r="B226" s="44">
        <v>25</v>
      </c>
      <c r="C226" s="42" t="s">
        <v>176</v>
      </c>
      <c r="D226" s="43" t="s">
        <v>75</v>
      </c>
      <c r="E226" s="24"/>
      <c r="F226" s="24"/>
      <c r="G226" s="48" t="str">
        <f t="shared" si="66"/>
        <v>-</v>
      </c>
      <c r="H226" s="55" t="str">
        <f t="shared" si="67"/>
        <v>-</v>
      </c>
      <c r="I226" s="27"/>
    </row>
    <row r="227" spans="1:9" s="30" customFormat="1" ht="24" x14ac:dyDescent="0.2">
      <c r="A227" s="47">
        <f>IF(C227="","",SUBTOTAL(103,$C$26:C227))</f>
        <v>157</v>
      </c>
      <c r="B227" s="44">
        <v>26</v>
      </c>
      <c r="C227" s="42" t="s">
        <v>78</v>
      </c>
      <c r="D227" s="43" t="s">
        <v>17</v>
      </c>
      <c r="E227" s="24"/>
      <c r="F227" s="24"/>
      <c r="G227" s="48" t="str">
        <f t="shared" si="66"/>
        <v>-</v>
      </c>
      <c r="H227" s="55" t="str">
        <f t="shared" si="67"/>
        <v>-</v>
      </c>
      <c r="I227" s="27"/>
    </row>
    <row r="228" spans="1:9" s="30" customFormat="1" ht="12.75" x14ac:dyDescent="0.2">
      <c r="A228" s="47">
        <f>IF(C228="","",SUBTOTAL(103,$C$26:C228))</f>
        <v>158</v>
      </c>
      <c r="B228" s="44">
        <v>27</v>
      </c>
      <c r="C228" s="42" t="s">
        <v>177</v>
      </c>
      <c r="D228" s="43" t="s">
        <v>32</v>
      </c>
      <c r="E228" s="24"/>
      <c r="F228" s="24"/>
      <c r="G228" s="48" t="str">
        <f t="shared" si="66"/>
        <v>-</v>
      </c>
      <c r="H228" s="55" t="str">
        <f t="shared" si="67"/>
        <v>-</v>
      </c>
      <c r="I228" s="27"/>
    </row>
    <row r="229" spans="1:9" s="4" customFormat="1" x14ac:dyDescent="0.2">
      <c r="A229" s="47" t="str">
        <f>IF(C229="","",SUBTOTAL(103,$C$26:C229))</f>
        <v/>
      </c>
      <c r="B229" s="28" t="s">
        <v>59</v>
      </c>
      <c r="C229" s="25"/>
      <c r="D229" s="26"/>
      <c r="E229" s="54"/>
      <c r="F229" s="54"/>
      <c r="G229" s="54"/>
      <c r="H229" s="54"/>
      <c r="I229" s="27"/>
    </row>
    <row r="230" spans="1:9" s="30" customFormat="1" ht="12.75" x14ac:dyDescent="0.2">
      <c r="A230" s="47">
        <f>IF(C230="","",SUBTOTAL(103,$C$26:C230))</f>
        <v>159</v>
      </c>
      <c r="B230" s="44">
        <v>28</v>
      </c>
      <c r="C230" s="42" t="s">
        <v>178</v>
      </c>
      <c r="D230" s="43" t="s">
        <v>41</v>
      </c>
      <c r="E230" s="24"/>
      <c r="F230" s="24"/>
      <c r="G230" s="48" t="str">
        <f t="shared" ref="G230:G233" si="68">IF(F230="-",E230,IF(E230-F230&gt;0,E230-F230,"-"))</f>
        <v>-</v>
      </c>
      <c r="H230" s="55" t="str">
        <f t="shared" ref="H230:H233" si="69">IF(F230="-","-",IF(F230-E230&gt;0,F230-E230,"-"))</f>
        <v>-</v>
      </c>
      <c r="I230" s="27"/>
    </row>
    <row r="231" spans="1:9" s="30" customFormat="1" ht="12.75" x14ac:dyDescent="0.2">
      <c r="A231" s="47">
        <f>IF(C231="","",SUBTOTAL(103,$C$26:C231))</f>
        <v>160</v>
      </c>
      <c r="B231" s="44">
        <v>0</v>
      </c>
      <c r="C231" s="42" t="s">
        <v>192</v>
      </c>
      <c r="D231" s="43" t="s">
        <v>40</v>
      </c>
      <c r="E231" s="24"/>
      <c r="F231" s="24"/>
      <c r="G231" s="48" t="str">
        <f t="shared" si="68"/>
        <v>-</v>
      </c>
      <c r="H231" s="55" t="str">
        <f t="shared" si="69"/>
        <v>-</v>
      </c>
      <c r="I231" s="27"/>
    </row>
    <row r="232" spans="1:9" s="30" customFormat="1" ht="12.75" x14ac:dyDescent="0.2">
      <c r="A232" s="47">
        <f>IF(C232="","",SUBTOTAL(103,$C$26:C232))</f>
        <v>161</v>
      </c>
      <c r="B232" s="44">
        <v>29</v>
      </c>
      <c r="C232" s="42" t="s">
        <v>179</v>
      </c>
      <c r="D232" s="43" t="s">
        <v>33</v>
      </c>
      <c r="E232" s="24"/>
      <c r="F232" s="24"/>
      <c r="G232" s="48" t="str">
        <f t="shared" si="68"/>
        <v>-</v>
      </c>
      <c r="H232" s="55" t="str">
        <f t="shared" si="69"/>
        <v>-</v>
      </c>
      <c r="I232" s="27"/>
    </row>
    <row r="233" spans="1:9" s="30" customFormat="1" ht="12.75" x14ac:dyDescent="0.2">
      <c r="A233" s="47">
        <f>IF(C233="","",SUBTOTAL(103,$C$26:C233))</f>
        <v>162</v>
      </c>
      <c r="B233" s="44">
        <v>30</v>
      </c>
      <c r="C233" s="42" t="s">
        <v>180</v>
      </c>
      <c r="D233" s="43" t="s">
        <v>75</v>
      </c>
      <c r="E233" s="24"/>
      <c r="F233" s="24"/>
      <c r="G233" s="48" t="str">
        <f t="shared" si="68"/>
        <v>-</v>
      </c>
      <c r="H233" s="55" t="str">
        <f t="shared" si="69"/>
        <v>-</v>
      </c>
      <c r="I233" s="27"/>
    </row>
    <row r="234" spans="1:9" s="4" customFormat="1" x14ac:dyDescent="0.2">
      <c r="A234" s="47" t="str">
        <f>IF(C234="","",SUBTOTAL(103,$C$26:C234))</f>
        <v/>
      </c>
      <c r="B234" s="28" t="s">
        <v>182</v>
      </c>
      <c r="C234" s="25"/>
      <c r="D234" s="26"/>
      <c r="E234" s="54"/>
      <c r="F234" s="54"/>
      <c r="G234" s="54"/>
      <c r="H234" s="54"/>
      <c r="I234" s="27"/>
    </row>
    <row r="235" spans="1:9" s="30" customFormat="1" ht="24" x14ac:dyDescent="0.2">
      <c r="A235" s="47">
        <f>IF(C235="","",SUBTOTAL(103,$C$26:C235))</f>
        <v>163</v>
      </c>
      <c r="B235" s="44">
        <v>31</v>
      </c>
      <c r="C235" s="42" t="s">
        <v>183</v>
      </c>
      <c r="D235" s="43" t="s">
        <v>69</v>
      </c>
      <c r="E235" s="24"/>
      <c r="F235" s="24"/>
      <c r="G235" s="48" t="str">
        <f t="shared" ref="G235:G240" si="70">IF(F235="-",E235,IF(E235-F235&gt;0,E235-F235,"-"))</f>
        <v>-</v>
      </c>
      <c r="H235" s="55" t="str">
        <f t="shared" ref="H235:H240" si="71">IF(F235="-","-",IF(F235-E235&gt;0,F235-E235,"-"))</f>
        <v>-</v>
      </c>
      <c r="I235" s="27"/>
    </row>
    <row r="236" spans="1:9" s="30" customFormat="1" ht="36" x14ac:dyDescent="0.2">
      <c r="A236" s="47">
        <f>IF(C236="","",SUBTOTAL(103,$C$26:C236))</f>
        <v>164</v>
      </c>
      <c r="B236" s="44">
        <v>32</v>
      </c>
      <c r="C236" s="42" t="s">
        <v>184</v>
      </c>
      <c r="D236" s="43" t="s">
        <v>14</v>
      </c>
      <c r="E236" s="24"/>
      <c r="F236" s="24"/>
      <c r="G236" s="48" t="str">
        <f t="shared" si="70"/>
        <v>-</v>
      </c>
      <c r="H236" s="55" t="str">
        <f t="shared" si="71"/>
        <v>-</v>
      </c>
      <c r="I236" s="27"/>
    </row>
    <row r="237" spans="1:9" s="30" customFormat="1" ht="36" x14ac:dyDescent="0.2">
      <c r="A237" s="47">
        <f>IF(C237="","",SUBTOTAL(103,$C$26:C237))</f>
        <v>165</v>
      </c>
      <c r="B237" s="44">
        <v>33</v>
      </c>
      <c r="C237" s="42" t="s">
        <v>185</v>
      </c>
      <c r="D237" s="43" t="s">
        <v>14</v>
      </c>
      <c r="E237" s="24"/>
      <c r="F237" s="24"/>
      <c r="G237" s="48" t="str">
        <f t="shared" si="70"/>
        <v>-</v>
      </c>
      <c r="H237" s="55" t="str">
        <f t="shared" si="71"/>
        <v>-</v>
      </c>
      <c r="I237" s="27"/>
    </row>
    <row r="238" spans="1:9" s="30" customFormat="1" ht="24" x14ac:dyDescent="0.2">
      <c r="A238" s="47">
        <f>IF(C238="","",SUBTOTAL(103,$C$26:C238))</f>
        <v>166</v>
      </c>
      <c r="B238" s="44">
        <v>34</v>
      </c>
      <c r="C238" s="42" t="s">
        <v>186</v>
      </c>
      <c r="D238" s="43" t="s">
        <v>13</v>
      </c>
      <c r="E238" s="24"/>
      <c r="F238" s="24"/>
      <c r="G238" s="48" t="str">
        <f t="shared" si="70"/>
        <v>-</v>
      </c>
      <c r="H238" s="55" t="str">
        <f t="shared" si="71"/>
        <v>-</v>
      </c>
      <c r="I238" s="27"/>
    </row>
    <row r="239" spans="1:9" s="30" customFormat="1" ht="24" x14ac:dyDescent="0.2">
      <c r="A239" s="47">
        <f>IF(C239="","",SUBTOTAL(103,$C$26:C239))</f>
        <v>167</v>
      </c>
      <c r="B239" s="44">
        <v>35</v>
      </c>
      <c r="C239" s="42" t="s">
        <v>187</v>
      </c>
      <c r="D239" s="43" t="s">
        <v>13</v>
      </c>
      <c r="E239" s="24"/>
      <c r="F239" s="24"/>
      <c r="G239" s="48" t="str">
        <f t="shared" si="70"/>
        <v>-</v>
      </c>
      <c r="H239" s="55" t="str">
        <f t="shared" si="71"/>
        <v>-</v>
      </c>
      <c r="I239" s="27"/>
    </row>
    <row r="240" spans="1:9" s="30" customFormat="1" ht="12.75" x14ac:dyDescent="0.2">
      <c r="A240" s="47">
        <f>IF(C240="","",SUBTOTAL(103,$C$26:C240))</f>
        <v>168</v>
      </c>
      <c r="B240" s="44">
        <v>36</v>
      </c>
      <c r="C240" s="42" t="s">
        <v>172</v>
      </c>
      <c r="D240" s="43" t="s">
        <v>40</v>
      </c>
      <c r="E240" s="24"/>
      <c r="F240" s="24"/>
      <c r="G240" s="48" t="str">
        <f t="shared" si="70"/>
        <v>-</v>
      </c>
      <c r="H240" s="55" t="str">
        <f t="shared" si="71"/>
        <v>-</v>
      </c>
      <c r="I240" s="27"/>
    </row>
    <row r="241" spans="1:9" s="4" customFormat="1" x14ac:dyDescent="0.2">
      <c r="A241" s="47" t="str">
        <f>IF(C241="","",SUBTOTAL(103,$C$26:C241))</f>
        <v/>
      </c>
      <c r="B241" s="28" t="s">
        <v>188</v>
      </c>
      <c r="C241" s="25"/>
      <c r="D241" s="26"/>
      <c r="E241" s="54"/>
      <c r="F241" s="54"/>
      <c r="G241" s="54"/>
      <c r="H241" s="54"/>
      <c r="I241" s="27"/>
    </row>
    <row r="242" spans="1:9" s="30" customFormat="1" ht="12.75" x14ac:dyDescent="0.2">
      <c r="A242" s="47">
        <f>IF(C242="","",SUBTOTAL(103,$C$26:C242))</f>
        <v>169</v>
      </c>
      <c r="B242" s="44">
        <v>37</v>
      </c>
      <c r="C242" s="42" t="s">
        <v>169</v>
      </c>
      <c r="D242" s="43" t="s">
        <v>69</v>
      </c>
      <c r="E242" s="24"/>
      <c r="F242" s="24"/>
      <c r="G242" s="48" t="str">
        <f t="shared" ref="G242:G246" si="72">IF(F242="-",E242,IF(E242-F242&gt;0,E242-F242,"-"))</f>
        <v>-</v>
      </c>
      <c r="H242" s="55" t="str">
        <f t="shared" ref="H242:H246" si="73">IF(F242="-","-",IF(F242-E242&gt;0,F242-E242,"-"))</f>
        <v>-</v>
      </c>
      <c r="I242" s="27"/>
    </row>
    <row r="243" spans="1:9" s="30" customFormat="1" ht="24" x14ac:dyDescent="0.2">
      <c r="A243" s="47">
        <f>IF(C243="","",SUBTOTAL(103,$C$26:C243))</f>
        <v>170</v>
      </c>
      <c r="B243" s="44">
        <v>38</v>
      </c>
      <c r="C243" s="42" t="s">
        <v>51</v>
      </c>
      <c r="D243" s="43" t="s">
        <v>13</v>
      </c>
      <c r="E243" s="24"/>
      <c r="F243" s="24"/>
      <c r="G243" s="48" t="str">
        <f t="shared" si="72"/>
        <v>-</v>
      </c>
      <c r="H243" s="55" t="str">
        <f t="shared" si="73"/>
        <v>-</v>
      </c>
      <c r="I243" s="27"/>
    </row>
    <row r="244" spans="1:9" s="30" customFormat="1" ht="24" x14ac:dyDescent="0.2">
      <c r="A244" s="47">
        <f>IF(C244="","",SUBTOTAL(103,$C$26:C244))</f>
        <v>171</v>
      </c>
      <c r="B244" s="44">
        <v>39</v>
      </c>
      <c r="C244" s="42" t="s">
        <v>170</v>
      </c>
      <c r="D244" s="43" t="s">
        <v>13</v>
      </c>
      <c r="E244" s="24"/>
      <c r="F244" s="24"/>
      <c r="G244" s="48" t="str">
        <f t="shared" si="72"/>
        <v>-</v>
      </c>
      <c r="H244" s="55" t="str">
        <f t="shared" si="73"/>
        <v>-</v>
      </c>
      <c r="I244" s="27"/>
    </row>
    <row r="245" spans="1:9" s="30" customFormat="1" ht="24" x14ac:dyDescent="0.2">
      <c r="A245" s="47">
        <f>IF(C245="","",SUBTOTAL(103,$C$26:C245))</f>
        <v>172</v>
      </c>
      <c r="B245" s="44">
        <v>40</v>
      </c>
      <c r="C245" s="42" t="s">
        <v>171</v>
      </c>
      <c r="D245" s="43" t="s">
        <v>13</v>
      </c>
      <c r="E245" s="24"/>
      <c r="F245" s="24"/>
      <c r="G245" s="48" t="str">
        <f t="shared" si="72"/>
        <v>-</v>
      </c>
      <c r="H245" s="55" t="str">
        <f t="shared" si="73"/>
        <v>-</v>
      </c>
      <c r="I245" s="27"/>
    </row>
    <row r="246" spans="1:9" s="30" customFormat="1" ht="12.75" x14ac:dyDescent="0.2">
      <c r="A246" s="47">
        <f>IF(C246="","",SUBTOTAL(103,$C$26:C246))</f>
        <v>173</v>
      </c>
      <c r="B246" s="44">
        <v>41</v>
      </c>
      <c r="C246" s="42" t="s">
        <v>172</v>
      </c>
      <c r="D246" s="43" t="s">
        <v>40</v>
      </c>
      <c r="E246" s="24"/>
      <c r="F246" s="24"/>
      <c r="G246" s="48" t="str">
        <f t="shared" si="72"/>
        <v>-</v>
      </c>
      <c r="H246" s="55" t="str">
        <f t="shared" si="73"/>
        <v>-</v>
      </c>
      <c r="I246" s="27"/>
    </row>
    <row r="247" spans="1:9" s="4" customFormat="1" x14ac:dyDescent="0.2">
      <c r="A247" s="47" t="str">
        <f>IF(C247="","",SUBTOTAL(103,$C$26:C247))</f>
        <v/>
      </c>
      <c r="B247" s="28" t="s">
        <v>189</v>
      </c>
      <c r="C247" s="25"/>
      <c r="D247" s="26"/>
      <c r="E247" s="54"/>
      <c r="F247" s="54"/>
      <c r="G247" s="54"/>
      <c r="H247" s="54"/>
      <c r="I247" s="27"/>
    </row>
    <row r="248" spans="1:9" s="30" customFormat="1" ht="12.75" x14ac:dyDescent="0.2">
      <c r="A248" s="47">
        <f>IF(C248="","",SUBTOTAL(103,$C$26:C248))</f>
        <v>174</v>
      </c>
      <c r="B248" s="44">
        <v>42</v>
      </c>
      <c r="C248" s="42" t="s">
        <v>169</v>
      </c>
      <c r="D248" s="43" t="s">
        <v>69</v>
      </c>
      <c r="E248" s="24"/>
      <c r="F248" s="24"/>
      <c r="G248" s="48" t="str">
        <f t="shared" ref="G248:G256" si="74">IF(F248="-",E248,IF(E248-F248&gt;0,E248-F248,"-"))</f>
        <v>-</v>
      </c>
      <c r="H248" s="55" t="str">
        <f t="shared" ref="H248:H256" si="75">IF(F248="-","-",IF(F248-E248&gt;0,F248-E248,"-"))</f>
        <v>-</v>
      </c>
      <c r="I248" s="27"/>
    </row>
    <row r="249" spans="1:9" s="30" customFormat="1" ht="24" x14ac:dyDescent="0.2">
      <c r="A249" s="47">
        <f>IF(C249="","",SUBTOTAL(103,$C$26:C249))</f>
        <v>175</v>
      </c>
      <c r="B249" s="44">
        <v>43</v>
      </c>
      <c r="C249" s="42" t="s">
        <v>51</v>
      </c>
      <c r="D249" s="43" t="s">
        <v>13</v>
      </c>
      <c r="E249" s="24"/>
      <c r="F249" s="24"/>
      <c r="G249" s="48" t="str">
        <f t="shared" si="74"/>
        <v>-</v>
      </c>
      <c r="H249" s="55" t="str">
        <f t="shared" si="75"/>
        <v>-</v>
      </c>
      <c r="I249" s="27"/>
    </row>
    <row r="250" spans="1:9" s="30" customFormat="1" ht="24" x14ac:dyDescent="0.2">
      <c r="A250" s="47">
        <f>IF(C250="","",SUBTOTAL(103,$C$26:C250))</f>
        <v>176</v>
      </c>
      <c r="B250" s="44">
        <v>44</v>
      </c>
      <c r="C250" s="42" t="s">
        <v>170</v>
      </c>
      <c r="D250" s="43" t="s">
        <v>13</v>
      </c>
      <c r="E250" s="24"/>
      <c r="F250" s="24"/>
      <c r="G250" s="48" t="str">
        <f t="shared" si="74"/>
        <v>-</v>
      </c>
      <c r="H250" s="55" t="str">
        <f t="shared" si="75"/>
        <v>-</v>
      </c>
      <c r="I250" s="27"/>
    </row>
    <row r="251" spans="1:9" s="30" customFormat="1" ht="24" x14ac:dyDescent="0.2">
      <c r="A251" s="47">
        <f>IF(C251="","",SUBTOTAL(103,$C$26:C251))</f>
        <v>177</v>
      </c>
      <c r="B251" s="44">
        <v>45</v>
      </c>
      <c r="C251" s="42" t="s">
        <v>171</v>
      </c>
      <c r="D251" s="43" t="s">
        <v>13</v>
      </c>
      <c r="E251" s="24"/>
      <c r="F251" s="24"/>
      <c r="G251" s="48" t="str">
        <f t="shared" si="74"/>
        <v>-</v>
      </c>
      <c r="H251" s="55" t="str">
        <f t="shared" si="75"/>
        <v>-</v>
      </c>
      <c r="I251" s="27"/>
    </row>
    <row r="252" spans="1:9" s="30" customFormat="1" ht="12.75" x14ac:dyDescent="0.2">
      <c r="A252" s="47">
        <f>IF(C252="","",SUBTOTAL(103,$C$26:C252))</f>
        <v>178</v>
      </c>
      <c r="B252" s="44">
        <v>46</v>
      </c>
      <c r="C252" s="42" t="s">
        <v>190</v>
      </c>
      <c r="D252" s="43" t="s">
        <v>40</v>
      </c>
      <c r="E252" s="24"/>
      <c r="F252" s="24"/>
      <c r="G252" s="48" t="str">
        <f t="shared" si="74"/>
        <v>-</v>
      </c>
      <c r="H252" s="55" t="str">
        <f t="shared" si="75"/>
        <v>-</v>
      </c>
      <c r="I252" s="27"/>
    </row>
    <row r="253" spans="1:9" s="30" customFormat="1" ht="12.75" x14ac:dyDescent="0.2">
      <c r="A253" s="47">
        <f>IF(C253="","",SUBTOTAL(103,$C$26:C253))</f>
        <v>179</v>
      </c>
      <c r="B253" s="44">
        <v>47</v>
      </c>
      <c r="C253" s="42" t="s">
        <v>191</v>
      </c>
      <c r="D253" s="43" t="s">
        <v>69</v>
      </c>
      <c r="E253" s="24"/>
      <c r="F253" s="24"/>
      <c r="G253" s="48" t="str">
        <f t="shared" si="74"/>
        <v>-</v>
      </c>
      <c r="H253" s="55" t="str">
        <f t="shared" si="75"/>
        <v>-</v>
      </c>
      <c r="I253" s="27"/>
    </row>
    <row r="254" spans="1:9" s="30" customFormat="1" ht="36" x14ac:dyDescent="0.2">
      <c r="A254" s="47">
        <f>IF(C254="","",SUBTOTAL(103,$C$26:C254))</f>
        <v>180</v>
      </c>
      <c r="B254" s="44">
        <v>48</v>
      </c>
      <c r="C254" s="42" t="s">
        <v>184</v>
      </c>
      <c r="D254" s="43" t="s">
        <v>14</v>
      </c>
      <c r="E254" s="24"/>
      <c r="F254" s="24"/>
      <c r="G254" s="48" t="str">
        <f t="shared" si="74"/>
        <v>-</v>
      </c>
      <c r="H254" s="55" t="str">
        <f t="shared" si="75"/>
        <v>-</v>
      </c>
      <c r="I254" s="27"/>
    </row>
    <row r="255" spans="1:9" s="30" customFormat="1" ht="36" x14ac:dyDescent="0.2">
      <c r="A255" s="47">
        <f>IF(C255="","",SUBTOTAL(103,$C$26:C255))</f>
        <v>181</v>
      </c>
      <c r="B255" s="44">
        <v>49</v>
      </c>
      <c r="C255" s="42" t="s">
        <v>185</v>
      </c>
      <c r="D255" s="43" t="s">
        <v>14</v>
      </c>
      <c r="E255" s="24"/>
      <c r="F255" s="24"/>
      <c r="G255" s="48" t="str">
        <f t="shared" si="74"/>
        <v>-</v>
      </c>
      <c r="H255" s="55" t="str">
        <f t="shared" si="75"/>
        <v>-</v>
      </c>
      <c r="I255" s="27"/>
    </row>
    <row r="256" spans="1:9" s="30" customFormat="1" ht="12.75" x14ac:dyDescent="0.2">
      <c r="A256" s="47">
        <f>IF(C256="","",SUBTOTAL(103,$C$26:C256))</f>
        <v>182</v>
      </c>
      <c r="B256" s="44">
        <v>50</v>
      </c>
      <c r="C256" s="42" t="s">
        <v>172</v>
      </c>
      <c r="D256" s="43" t="s">
        <v>40</v>
      </c>
      <c r="E256" s="24"/>
      <c r="F256" s="24"/>
      <c r="G256" s="48" t="str">
        <f t="shared" si="74"/>
        <v>-</v>
      </c>
      <c r="H256" s="55" t="str">
        <f t="shared" si="75"/>
        <v>-</v>
      </c>
      <c r="I256" s="27"/>
    </row>
    <row r="257" spans="1:9" s="4" customFormat="1" x14ac:dyDescent="0.2">
      <c r="A257" s="47" t="str">
        <f>IF(C257="","",SUBTOTAL(103,$C$26:C257))</f>
        <v/>
      </c>
      <c r="B257" s="28" t="s">
        <v>192</v>
      </c>
      <c r="C257" s="25"/>
      <c r="D257" s="26"/>
      <c r="E257" s="54"/>
      <c r="F257" s="54"/>
      <c r="G257" s="54"/>
      <c r="H257" s="54"/>
      <c r="I257" s="27"/>
    </row>
    <row r="258" spans="1:9" s="30" customFormat="1" ht="12.75" x14ac:dyDescent="0.2">
      <c r="A258" s="47">
        <f>IF(C258="","",SUBTOTAL(103,$C$26:C258))</f>
        <v>183</v>
      </c>
      <c r="B258" s="44">
        <v>51</v>
      </c>
      <c r="C258" s="42" t="s">
        <v>192</v>
      </c>
      <c r="D258" s="43" t="s">
        <v>40</v>
      </c>
      <c r="E258" s="24"/>
      <c r="F258" s="24"/>
      <c r="G258" s="48" t="str">
        <f t="shared" ref="G258:G261" si="76">IF(F258="-",E258,IF(E258-F258&gt;0,E258-F258,"-"))</f>
        <v>-</v>
      </c>
      <c r="H258" s="55" t="str">
        <f t="shared" ref="H258:H261" si="77">IF(F258="-","-",IF(F258-E258&gt;0,F258-E258,"-"))</f>
        <v>-</v>
      </c>
      <c r="I258" s="27"/>
    </row>
    <row r="259" spans="1:9" s="30" customFormat="1" ht="36" x14ac:dyDescent="0.2">
      <c r="A259" s="47">
        <f>IF(C259="","",SUBTOTAL(103,$C$26:C259))</f>
        <v>184</v>
      </c>
      <c r="B259" s="44">
        <v>52</v>
      </c>
      <c r="C259" s="42" t="s">
        <v>184</v>
      </c>
      <c r="D259" s="43" t="s">
        <v>14</v>
      </c>
      <c r="E259" s="24"/>
      <c r="F259" s="24"/>
      <c r="G259" s="48" t="str">
        <f t="shared" si="76"/>
        <v>-</v>
      </c>
      <c r="H259" s="55" t="str">
        <f t="shared" si="77"/>
        <v>-</v>
      </c>
      <c r="I259" s="27"/>
    </row>
    <row r="260" spans="1:9" s="30" customFormat="1" ht="36" x14ac:dyDescent="0.2">
      <c r="A260" s="47">
        <f>IF(C260="","",SUBTOTAL(103,$C$26:C260))</f>
        <v>185</v>
      </c>
      <c r="B260" s="44">
        <v>53</v>
      </c>
      <c r="C260" s="42" t="s">
        <v>185</v>
      </c>
      <c r="D260" s="43" t="s">
        <v>14</v>
      </c>
      <c r="E260" s="24"/>
      <c r="F260" s="24"/>
      <c r="G260" s="48" t="str">
        <f t="shared" si="76"/>
        <v>-</v>
      </c>
      <c r="H260" s="55" t="str">
        <f t="shared" si="77"/>
        <v>-</v>
      </c>
      <c r="I260" s="27"/>
    </row>
    <row r="261" spans="1:9" s="30" customFormat="1" ht="12.75" x14ac:dyDescent="0.2">
      <c r="A261" s="47">
        <f>IF(C261="","",SUBTOTAL(103,$C$26:C261))</f>
        <v>186</v>
      </c>
      <c r="B261" s="44">
        <v>54</v>
      </c>
      <c r="C261" s="42" t="s">
        <v>172</v>
      </c>
      <c r="D261" s="43" t="s">
        <v>40</v>
      </c>
      <c r="E261" s="24"/>
      <c r="F261" s="24"/>
      <c r="G261" s="48" t="str">
        <f t="shared" si="76"/>
        <v>-</v>
      </c>
      <c r="H261" s="55" t="str">
        <f t="shared" si="77"/>
        <v>-</v>
      </c>
      <c r="I261" s="27"/>
    </row>
    <row r="262" spans="1:9" s="31" customFormat="1" ht="12.75" x14ac:dyDescent="0.2">
      <c r="A262" s="35"/>
      <c r="B262" s="35"/>
      <c r="C262" s="36"/>
      <c r="D262" s="37"/>
      <c r="E262" s="35"/>
      <c r="F262" s="35"/>
      <c r="G262" s="29"/>
      <c r="H262" s="38"/>
      <c r="I262" s="32"/>
    </row>
    <row r="263" spans="1:9" s="31" customFormat="1" ht="12.75" x14ac:dyDescent="0.2">
      <c r="A263" s="35"/>
      <c r="B263" s="35"/>
      <c r="C263" s="36"/>
      <c r="D263" s="37"/>
      <c r="E263" s="35"/>
      <c r="F263" s="35"/>
      <c r="G263" s="29"/>
      <c r="H263" s="38"/>
      <c r="I263" s="32"/>
    </row>
    <row r="264" spans="1:9" s="10" customFormat="1" x14ac:dyDescent="0.25">
      <c r="A264" s="1"/>
      <c r="B264" s="17"/>
      <c r="C264" s="40"/>
      <c r="D264" s="11"/>
      <c r="E264" s="11"/>
      <c r="F264" s="34"/>
      <c r="G264" s="72"/>
      <c r="H264" s="72"/>
      <c r="I264" s="12"/>
    </row>
    <row r="265" spans="1:9" s="10" customFormat="1" x14ac:dyDescent="0.2">
      <c r="A265" s="1"/>
      <c r="B265" s="17"/>
      <c r="C265" s="39"/>
      <c r="D265" s="71" t="s">
        <v>9</v>
      </c>
      <c r="E265" s="71"/>
      <c r="F265" s="33"/>
      <c r="G265" s="71" t="s">
        <v>34</v>
      </c>
      <c r="H265" s="71"/>
      <c r="I265" s="12"/>
    </row>
    <row r="266" spans="1:9" s="10" customFormat="1" x14ac:dyDescent="0.25">
      <c r="A266" s="1"/>
      <c r="B266" s="17"/>
      <c r="C266" s="40"/>
      <c r="D266" s="11"/>
      <c r="E266" s="11"/>
      <c r="F266" s="34"/>
      <c r="G266" s="72"/>
      <c r="H266" s="72"/>
      <c r="I266" s="12"/>
    </row>
    <row r="267" spans="1:9" s="10" customFormat="1" x14ac:dyDescent="0.2">
      <c r="A267" s="1"/>
      <c r="B267" s="17"/>
      <c r="C267" s="41"/>
      <c r="D267" s="71" t="s">
        <v>9</v>
      </c>
      <c r="E267" s="71"/>
      <c r="F267" s="33"/>
      <c r="G267" s="71" t="s">
        <v>34</v>
      </c>
      <c r="H267" s="71"/>
      <c r="I267" s="12"/>
    </row>
    <row r="268" spans="1:9" s="10" customFormat="1" x14ac:dyDescent="0.25">
      <c r="A268" s="1"/>
      <c r="B268" s="17"/>
      <c r="C268" s="40"/>
      <c r="D268" s="11"/>
      <c r="E268" s="11"/>
      <c r="F268" s="34"/>
      <c r="G268" s="72"/>
      <c r="H268" s="72"/>
      <c r="I268" s="12"/>
    </row>
    <row r="269" spans="1:9" s="10" customFormat="1" x14ac:dyDescent="0.2">
      <c r="A269" s="1"/>
      <c r="B269" s="17"/>
      <c r="C269" s="1"/>
      <c r="D269" s="71" t="s">
        <v>9</v>
      </c>
      <c r="E269" s="71"/>
      <c r="F269" s="33"/>
      <c r="G269" s="71" t="s">
        <v>34</v>
      </c>
      <c r="H269" s="71"/>
      <c r="I269" s="12"/>
    </row>
    <row r="270" spans="1:9" s="10" customFormat="1" x14ac:dyDescent="0.25">
      <c r="A270" s="1"/>
      <c r="B270" s="17"/>
      <c r="C270" s="40"/>
      <c r="D270" s="11"/>
      <c r="E270" s="11"/>
      <c r="F270" s="34"/>
      <c r="G270" s="72"/>
      <c r="H270" s="72"/>
      <c r="I270" s="12"/>
    </row>
    <row r="271" spans="1:9" s="10" customFormat="1" x14ac:dyDescent="0.2">
      <c r="A271" s="1"/>
      <c r="B271" s="17"/>
      <c r="C271" s="1"/>
      <c r="D271" s="71" t="s">
        <v>9</v>
      </c>
      <c r="E271" s="71"/>
      <c r="F271" s="33"/>
      <c r="G271" s="71" t="s">
        <v>34</v>
      </c>
      <c r="H271" s="71"/>
      <c r="I271" s="12"/>
    </row>
  </sheetData>
  <mergeCells count="19">
    <mergeCell ref="G266:H266"/>
    <mergeCell ref="A8:I8"/>
    <mergeCell ref="A9:I9"/>
    <mergeCell ref="B12:I13"/>
    <mergeCell ref="B16:I17"/>
    <mergeCell ref="A20:H20"/>
    <mergeCell ref="A23:H23"/>
    <mergeCell ref="G264:H264"/>
    <mergeCell ref="D265:E265"/>
    <mergeCell ref="G265:H265"/>
    <mergeCell ref="I153:I156"/>
    <mergeCell ref="D271:E271"/>
    <mergeCell ref="G271:H271"/>
    <mergeCell ref="D267:E267"/>
    <mergeCell ref="G267:H267"/>
    <mergeCell ref="G268:H268"/>
    <mergeCell ref="D269:E269"/>
    <mergeCell ref="G269:H269"/>
    <mergeCell ref="G270:H270"/>
  </mergeCells>
  <printOptions horizontalCentered="1"/>
  <pageMargins left="0.19685039370078741" right="0.19685039370078741" top="0.19685039370078741" bottom="0.19685039370078741" header="0" footer="0"/>
  <pageSetup paperSize="9" scale="74" fitToHeight="0" orientation="landscape" r:id="rId1"/>
  <headerFooter differentFirst="1" alignWithMargins="0">
    <oddFooter>Страница  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АОД</vt:lpstr>
      <vt:lpstr>АОД!Заголовки_для_печати</vt:lpstr>
    </vt:vector>
  </TitlesOfParts>
  <Company>YRSG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zarickaya;Юргенсон</dc:creator>
  <cp:lastModifiedBy>viktor</cp:lastModifiedBy>
  <cp:lastPrinted>2015-09-06T07:17:15Z</cp:lastPrinted>
  <dcterms:created xsi:type="dcterms:W3CDTF">2011-03-23T04:01:54Z</dcterms:created>
  <dcterms:modified xsi:type="dcterms:W3CDTF">2015-09-06T07:17:24Z</dcterms:modified>
</cp:coreProperties>
</file>