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2585"/>
  </bookViews>
  <sheets>
    <sheet name="Лист1" sheetId="1" r:id="rId1"/>
    <sheet name="Лист2" sheetId="2" r:id="rId2"/>
  </sheets>
  <calcPr calcId="145621"/>
</workbook>
</file>

<file path=xl/calcChain.xml><?xml version="1.0" encoding="utf-8"?>
<calcChain xmlns="http://schemas.openxmlformats.org/spreadsheetml/2006/main">
  <c r="C34" i="2" l="1"/>
  <c r="BO9" i="1"/>
  <c r="BO10" i="1"/>
  <c r="BO11" i="1"/>
  <c r="BO12" i="1"/>
  <c r="BO13" i="1"/>
  <c r="BO14" i="1"/>
  <c r="BO15" i="1"/>
  <c r="BO16" i="1"/>
  <c r="BO17" i="1"/>
  <c r="BO18" i="1"/>
  <c r="BO19" i="1"/>
  <c r="BO20" i="1"/>
  <c r="BO21" i="1"/>
  <c r="BO22" i="1"/>
  <c r="BO23" i="1"/>
  <c r="BO25" i="1"/>
  <c r="BO26" i="1"/>
  <c r="BO27" i="1"/>
  <c r="BO28" i="1"/>
  <c r="BO30" i="1"/>
  <c r="BO31" i="1"/>
  <c r="BO32" i="1"/>
  <c r="BO33" i="1"/>
  <c r="BO34" i="1"/>
  <c r="BO35" i="1"/>
  <c r="BO36" i="1"/>
  <c r="BO37" i="1"/>
  <c r="BO8" i="1"/>
  <c r="E3" i="1"/>
  <c r="G3" i="1" s="1"/>
  <c r="C4" i="1"/>
  <c r="BM38" i="1"/>
  <c r="BL38" i="1"/>
  <c r="BK38" i="1"/>
  <c r="BJ38" i="1"/>
  <c r="BI38" i="1"/>
  <c r="BH38" i="1"/>
  <c r="BG38" i="1"/>
  <c r="BF38" i="1"/>
  <c r="BE38" i="1"/>
  <c r="BD38" i="1"/>
  <c r="BC38" i="1"/>
  <c r="BB38" i="1"/>
  <c r="BA38" i="1"/>
  <c r="AZ38" i="1"/>
  <c r="AY38" i="1"/>
  <c r="AX38" i="1"/>
  <c r="AW38" i="1"/>
  <c r="AV38" i="1"/>
  <c r="AU38" i="1"/>
  <c r="AT38" i="1"/>
  <c r="AS38" i="1"/>
  <c r="AR38" i="1"/>
  <c r="AQ38" i="1"/>
  <c r="AP38" i="1"/>
  <c r="AO38" i="1"/>
  <c r="AN38" i="1"/>
  <c r="AM38" i="1"/>
  <c r="AL38" i="1"/>
  <c r="AK38" i="1"/>
  <c r="AJ38" i="1"/>
  <c r="AI38" i="1"/>
  <c r="AH38" i="1"/>
  <c r="AG38" i="1"/>
  <c r="AF38" i="1"/>
  <c r="AE38" i="1"/>
  <c r="AD38" i="1"/>
  <c r="AC38" i="1"/>
  <c r="AB38" i="1"/>
  <c r="AA38" i="1"/>
  <c r="Z38" i="1"/>
  <c r="Y38" i="1"/>
  <c r="X38" i="1"/>
  <c r="W38" i="1"/>
  <c r="V38" i="1"/>
  <c r="U38" i="1"/>
  <c r="T38" i="1"/>
  <c r="S38" i="1"/>
  <c r="R38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C38" i="1"/>
  <c r="BN37" i="1"/>
  <c r="BN36" i="1"/>
  <c r="BN35" i="1"/>
  <c r="BN34" i="1"/>
  <c r="BN33" i="1"/>
  <c r="BN32" i="1"/>
  <c r="BN31" i="1"/>
  <c r="BN30" i="1"/>
  <c r="BN28" i="1"/>
  <c r="BN27" i="1"/>
  <c r="BN26" i="1"/>
  <c r="BN25" i="1"/>
  <c r="BN23" i="1"/>
  <c r="BN22" i="1"/>
  <c r="BN21" i="1"/>
  <c r="BN20" i="1"/>
  <c r="BN19" i="1"/>
  <c r="BN18" i="1"/>
  <c r="BN17" i="1"/>
  <c r="BN16" i="1"/>
  <c r="BN15" i="1"/>
  <c r="BN14" i="1"/>
  <c r="BN13" i="1"/>
  <c r="BN12" i="1"/>
  <c r="BN11" i="1"/>
  <c r="BN10" i="1"/>
  <c r="BN9" i="1"/>
  <c r="BN8" i="1"/>
  <c r="G4" i="1" l="1"/>
  <c r="I3" i="1"/>
  <c r="K3" i="1" s="1"/>
  <c r="K4" i="1" s="1"/>
  <c r="E4" i="1"/>
  <c r="BN38" i="1"/>
  <c r="BO38" i="1" s="1"/>
  <c r="M3" i="1" l="1"/>
  <c r="I4" i="1"/>
  <c r="O3" i="1"/>
  <c r="M4" i="1"/>
  <c r="Q3" i="1" l="1"/>
  <c r="O4" i="1"/>
  <c r="S3" i="1" l="1"/>
  <c r="Q4" i="1"/>
  <c r="U3" i="1" l="1"/>
  <c r="S4" i="1"/>
  <c r="W3" i="1" l="1"/>
  <c r="U4" i="1"/>
  <c r="Y3" i="1" l="1"/>
  <c r="W4" i="1"/>
  <c r="AA3" i="1" l="1"/>
  <c r="Y4" i="1"/>
  <c r="AC3" i="1" l="1"/>
  <c r="AA4" i="1"/>
  <c r="AE3" i="1" l="1"/>
  <c r="AC4" i="1"/>
  <c r="AG3" i="1" l="1"/>
  <c r="AE4" i="1"/>
  <c r="AI3" i="1" l="1"/>
  <c r="AG4" i="1"/>
  <c r="AK3" i="1" l="1"/>
  <c r="AI4" i="1"/>
  <c r="AM3" i="1" l="1"/>
  <c r="AK4" i="1"/>
  <c r="AO3" i="1" l="1"/>
  <c r="AM4" i="1"/>
  <c r="AQ3" i="1" l="1"/>
  <c r="AO4" i="1"/>
  <c r="AS3" i="1" l="1"/>
  <c r="AQ4" i="1"/>
  <c r="AU3" i="1" l="1"/>
  <c r="AS4" i="1"/>
  <c r="AW3" i="1" l="1"/>
  <c r="AU4" i="1"/>
  <c r="AY3" i="1" l="1"/>
  <c r="AW4" i="1"/>
  <c r="BA3" i="1" l="1"/>
  <c r="AY4" i="1"/>
  <c r="BC3" i="1" l="1"/>
  <c r="BA4" i="1"/>
  <c r="BE3" i="1" l="1"/>
  <c r="BC4" i="1"/>
  <c r="BG3" i="1" l="1"/>
  <c r="BE4" i="1"/>
  <c r="BI3" i="1" l="1"/>
  <c r="BG4" i="1"/>
  <c r="BK3" i="1" l="1"/>
  <c r="BK4" i="1" s="1"/>
  <c r="BI4" i="1"/>
</calcChain>
</file>

<file path=xl/sharedStrings.xml><?xml version="1.0" encoding="utf-8"?>
<sst xmlns="http://schemas.openxmlformats.org/spreadsheetml/2006/main" count="225" uniqueCount="72">
  <si>
    <t xml:space="preserve"> </t>
  </si>
  <si>
    <t>Наименование товаров</t>
  </si>
  <si>
    <t>день</t>
  </si>
  <si>
    <t>ночь</t>
  </si>
  <si>
    <t>План</t>
  </si>
  <si>
    <t>Выполнение плана</t>
  </si>
  <si>
    <t>%</t>
  </si>
  <si>
    <t>Кол-во пог.м</t>
  </si>
  <si>
    <t>м</t>
  </si>
  <si>
    <t>КК</t>
  </si>
  <si>
    <t>ВСЕГО</t>
  </si>
  <si>
    <t>Группа А</t>
  </si>
  <si>
    <t>Группа Б</t>
  </si>
  <si>
    <t>Группа В</t>
  </si>
  <si>
    <t>Изделие 1</t>
  </si>
  <si>
    <t>Изделие 2</t>
  </si>
  <si>
    <t>Изделие 3</t>
  </si>
  <si>
    <t>Изделие 4</t>
  </si>
  <si>
    <t>Изделие 5</t>
  </si>
  <si>
    <t>Изделие 6</t>
  </si>
  <si>
    <t>Изделие 7</t>
  </si>
  <si>
    <t>Изделие 8</t>
  </si>
  <si>
    <t>Изделие 9</t>
  </si>
  <si>
    <t>Изделие 10</t>
  </si>
  <si>
    <t>Изделие 11</t>
  </si>
  <si>
    <t>Изделие 12</t>
  </si>
  <si>
    <t>Изделие 13</t>
  </si>
  <si>
    <t>Изделие 14</t>
  </si>
  <si>
    <t>Изделие 15</t>
  </si>
  <si>
    <t>Изделие 16</t>
  </si>
  <si>
    <t>Изделие 17</t>
  </si>
  <si>
    <t>Изделие 18</t>
  </si>
  <si>
    <t>Изделие 19</t>
  </si>
  <si>
    <t>Изделие 20</t>
  </si>
  <si>
    <t>Изделие 21</t>
  </si>
  <si>
    <t>Изделие 22</t>
  </si>
  <si>
    <t>Изделие 23</t>
  </si>
  <si>
    <t>Изделие 24</t>
  </si>
  <si>
    <t>Изделие 25</t>
  </si>
  <si>
    <t>Изделие 26</t>
  </si>
  <si>
    <t>Изделие 27</t>
  </si>
  <si>
    <t>Изделие 28</t>
  </si>
  <si>
    <t>Артикул</t>
  </si>
  <si>
    <t>10-01</t>
  </si>
  <si>
    <t>10-02</t>
  </si>
  <si>
    <t>10-03</t>
  </si>
  <si>
    <t>10-04</t>
  </si>
  <si>
    <t>10-05</t>
  </si>
  <si>
    <t>10-06</t>
  </si>
  <si>
    <t>10-07</t>
  </si>
  <si>
    <t>10-08</t>
  </si>
  <si>
    <t>10-09</t>
  </si>
  <si>
    <t>10-10</t>
  </si>
  <si>
    <t>10-11</t>
  </si>
  <si>
    <t>10-12</t>
  </si>
  <si>
    <t>10-13</t>
  </si>
  <si>
    <t>10-14</t>
  </si>
  <si>
    <t>10-15</t>
  </si>
  <si>
    <t>10-16</t>
  </si>
  <si>
    <t>20-01</t>
  </si>
  <si>
    <t>20-02</t>
  </si>
  <si>
    <t>20-03</t>
  </si>
  <si>
    <t>20-04</t>
  </si>
  <si>
    <t>30-01</t>
  </si>
  <si>
    <t>30-02</t>
  </si>
  <si>
    <t>30-03</t>
  </si>
  <si>
    <t>30-04</t>
  </si>
  <si>
    <t>30-05</t>
  </si>
  <si>
    <t>30-06</t>
  </si>
  <si>
    <t>30-07</t>
  </si>
  <si>
    <t>30-08</t>
  </si>
  <si>
    <t>ПЛАН на август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</si>
</sst>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d/mm/yy;@"/>
    <numFmt numFmtId="165" formatCode="[$-F800]dddd\,\ mmmm\ dd\,\ yyyy"/>
    <numFmt numFmtId="166" formatCode="#,##0_ ;[Red]\-#,##0\ "/>
    <numFmt numFmtId="167" formatCode="dddd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i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i/>
      <sz val="9"/>
      <name val="Calibri"/>
      <family val="2"/>
      <charset val="204"/>
      <scheme val="minor"/>
    </font>
    <font>
      <b/>
      <i/>
      <sz val="11"/>
      <name val="Calibri"/>
      <family val="2"/>
      <charset val="204"/>
      <scheme val="minor"/>
    </font>
    <font>
      <b/>
      <i/>
      <sz val="9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sz val="8"/>
      <name val="Calibri"/>
      <family val="2"/>
      <charset val="204"/>
      <scheme val="minor"/>
    </font>
    <font>
      <b/>
      <sz val="2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color rgb="FFFF0000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i/>
      <sz val="10"/>
      <color rgb="FFC00000"/>
      <name val="Calibri"/>
      <family val="2"/>
      <charset val="204"/>
      <scheme val="minor"/>
    </font>
    <font>
      <sz val="11"/>
      <color theme="2" tint="-0.249977111117893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9" fontId="3" fillId="0" borderId="0" applyFont="0" applyFill="0" applyBorder="0" applyAlignment="0" applyProtection="0"/>
  </cellStyleXfs>
  <cellXfs count="96">
    <xf numFmtId="0" fontId="0" fillId="0" borderId="0" xfId="0"/>
    <xf numFmtId="0" fontId="4" fillId="0" borderId="0" xfId="1" applyFont="1" applyBorder="1" applyAlignment="1">
      <alignment horizontal="left" vertical="center"/>
    </xf>
    <xf numFmtId="3" fontId="5" fillId="0" borderId="0" xfId="1" applyNumberFormat="1" applyFont="1" applyProtection="1">
      <protection locked="0"/>
    </xf>
    <xf numFmtId="0" fontId="3" fillId="0" borderId="0" xfId="1"/>
    <xf numFmtId="0" fontId="6" fillId="0" borderId="0" xfId="0" applyFont="1"/>
    <xf numFmtId="0" fontId="7" fillId="0" borderId="0" xfId="1" applyFont="1" applyAlignment="1">
      <alignment vertical="center"/>
    </xf>
    <xf numFmtId="164" fontId="5" fillId="0" borderId="0" xfId="1" applyNumberFormat="1" applyFont="1"/>
    <xf numFmtId="164" fontId="8" fillId="0" borderId="0" xfId="1" applyNumberFormat="1" applyFont="1" applyAlignment="1" applyProtection="1">
      <alignment horizontal="left" vertical="center" wrapText="1"/>
      <protection locked="0"/>
    </xf>
    <xf numFmtId="165" fontId="8" fillId="0" borderId="0" xfId="1" applyNumberFormat="1" applyFont="1" applyAlignment="1" applyProtection="1">
      <alignment horizontal="left" vertical="center" wrapText="1"/>
      <protection locked="0"/>
    </xf>
    <xf numFmtId="3" fontId="5" fillId="0" borderId="0" xfId="1" applyNumberFormat="1" applyFont="1"/>
    <xf numFmtId="3" fontId="8" fillId="0" borderId="6" xfId="1" applyNumberFormat="1" applyFont="1" applyBorder="1" applyAlignment="1">
      <alignment horizontal="center" vertical="center" wrapText="1"/>
    </xf>
    <xf numFmtId="3" fontId="8" fillId="2" borderId="7" xfId="1" applyNumberFormat="1" applyFont="1" applyFill="1" applyBorder="1" applyAlignment="1">
      <alignment horizontal="center" vertical="center" wrapText="1"/>
    </xf>
    <xf numFmtId="3" fontId="8" fillId="0" borderId="8" xfId="1" applyNumberFormat="1" applyFont="1" applyBorder="1" applyAlignment="1">
      <alignment horizontal="center" vertical="center" wrapText="1"/>
    </xf>
    <xf numFmtId="3" fontId="8" fillId="2" borderId="8" xfId="1" applyNumberFormat="1" applyFont="1" applyFill="1" applyBorder="1" applyAlignment="1">
      <alignment horizontal="center" vertical="center" wrapText="1"/>
    </xf>
    <xf numFmtId="3" fontId="14" fillId="0" borderId="9" xfId="1" applyNumberFormat="1" applyFont="1" applyBorder="1" applyAlignment="1">
      <alignment horizontal="center" vertical="center" wrapText="1"/>
    </xf>
    <xf numFmtId="166" fontId="14" fillId="0" borderId="9" xfId="1" applyNumberFormat="1" applyFont="1" applyBorder="1" applyAlignment="1">
      <alignment horizontal="center" vertical="center" wrapText="1"/>
    </xf>
    <xf numFmtId="0" fontId="15" fillId="0" borderId="0" xfId="0" applyFont="1"/>
    <xf numFmtId="0" fontId="16" fillId="0" borderId="0" xfId="0" applyFont="1"/>
    <xf numFmtId="0" fontId="17" fillId="3" borderId="5" xfId="1" applyFont="1" applyFill="1" applyBorder="1" applyAlignment="1">
      <alignment vertical="center" wrapText="1"/>
    </xf>
    <xf numFmtId="3" fontId="5" fillId="3" borderId="0" xfId="1" applyNumberFormat="1" applyFont="1" applyFill="1" applyAlignment="1">
      <alignment vertical="center"/>
    </xf>
    <xf numFmtId="3" fontId="18" fillId="3" borderId="9" xfId="1" applyNumberFormat="1" applyFont="1" applyFill="1" applyBorder="1" applyAlignment="1" applyProtection="1">
      <alignment horizontal="right" vertical="center" wrapText="1"/>
    </xf>
    <xf numFmtId="166" fontId="5" fillId="3" borderId="9" xfId="1" applyNumberFormat="1" applyFont="1" applyFill="1" applyBorder="1" applyAlignment="1" applyProtection="1">
      <alignment horizontal="right" vertical="center" wrapText="1"/>
    </xf>
    <xf numFmtId="10" fontId="5" fillId="3" borderId="9" xfId="2" applyNumberFormat="1" applyFont="1" applyFill="1" applyBorder="1" applyAlignment="1" applyProtection="1">
      <alignment horizontal="right" vertical="center" wrapText="1"/>
    </xf>
    <xf numFmtId="0" fontId="14" fillId="4" borderId="12" xfId="1" applyFont="1" applyFill="1" applyBorder="1" applyAlignment="1">
      <alignment vertical="center" wrapText="1"/>
    </xf>
    <xf numFmtId="3" fontId="5" fillId="4" borderId="9" xfId="0" applyNumberFormat="1" applyFont="1" applyFill="1" applyBorder="1" applyAlignment="1" applyProtection="1">
      <alignment horizontal="right" vertical="center"/>
      <protection locked="0"/>
    </xf>
    <xf numFmtId="3" fontId="5" fillId="0" borderId="9" xfId="0" applyNumberFormat="1" applyFont="1" applyBorder="1" applyAlignment="1" applyProtection="1">
      <alignment horizontal="right" vertical="center"/>
      <protection locked="0"/>
    </xf>
    <xf numFmtId="166" fontId="5" fillId="0" borderId="9" xfId="1" applyNumberFormat="1" applyFont="1" applyBorder="1" applyAlignment="1">
      <alignment horizontal="right" vertical="center" wrapText="1"/>
    </xf>
    <xf numFmtId="166" fontId="6" fillId="0" borderId="0" xfId="0" applyNumberFormat="1" applyFont="1"/>
    <xf numFmtId="0" fontId="0" fillId="0" borderId="9" xfId="0" applyBorder="1"/>
    <xf numFmtId="3" fontId="5" fillId="4" borderId="9" xfId="1" applyNumberFormat="1" applyFont="1" applyFill="1" applyBorder="1" applyAlignment="1" applyProtection="1">
      <alignment horizontal="right" vertical="center" wrapText="1"/>
    </xf>
    <xf numFmtId="0" fontId="14" fillId="4" borderId="13" xfId="1" applyFont="1" applyFill="1" applyBorder="1" applyAlignment="1">
      <alignment vertical="center" wrapText="1"/>
    </xf>
    <xf numFmtId="0" fontId="17" fillId="3" borderId="13" xfId="1" applyFont="1" applyFill="1" applyBorder="1" applyAlignment="1">
      <alignment vertical="center" wrapText="1"/>
    </xf>
    <xf numFmtId="3" fontId="5" fillId="3" borderId="9" xfId="1" applyNumberFormat="1" applyFont="1" applyFill="1" applyBorder="1" applyAlignment="1" applyProtection="1">
      <alignment vertical="center"/>
      <protection locked="0"/>
    </xf>
    <xf numFmtId="0" fontId="14" fillId="4" borderId="14" xfId="1" applyFont="1" applyFill="1" applyBorder="1" applyAlignment="1">
      <alignment vertical="center"/>
    </xf>
    <xf numFmtId="3" fontId="5" fillId="0" borderId="15" xfId="0" applyNumberFormat="1" applyFont="1" applyFill="1" applyBorder="1" applyAlignment="1" applyProtection="1">
      <alignment horizontal="right" vertical="center"/>
      <protection locked="0"/>
    </xf>
    <xf numFmtId="0" fontId="1" fillId="0" borderId="0" xfId="0" applyFont="1"/>
    <xf numFmtId="0" fontId="1" fillId="0" borderId="9" xfId="0" applyFont="1" applyBorder="1"/>
    <xf numFmtId="3" fontId="5" fillId="0" borderId="16" xfId="0" applyNumberFormat="1" applyFont="1" applyBorder="1" applyAlignment="1" applyProtection="1">
      <alignment horizontal="right" vertical="center"/>
      <protection locked="0"/>
    </xf>
    <xf numFmtId="3" fontId="5" fillId="4" borderId="16" xfId="0" applyNumberFormat="1" applyFont="1" applyFill="1" applyBorder="1" applyAlignment="1" applyProtection="1">
      <alignment horizontal="right" vertical="center"/>
      <protection locked="0"/>
    </xf>
    <xf numFmtId="3" fontId="5" fillId="4" borderId="16" xfId="1" applyNumberFormat="1" applyFont="1" applyFill="1" applyBorder="1" applyAlignment="1" applyProtection="1">
      <alignment horizontal="right" vertical="center" wrapText="1"/>
    </xf>
    <xf numFmtId="0" fontId="8" fillId="0" borderId="11" xfId="1" applyFont="1" applyBorder="1" applyAlignment="1">
      <alignment horizontal="right" vertical="center"/>
    </xf>
    <xf numFmtId="3" fontId="5" fillId="0" borderId="8" xfId="1" applyNumberFormat="1" applyFont="1" applyBorder="1" applyAlignment="1">
      <alignment vertical="center"/>
    </xf>
    <xf numFmtId="3" fontId="19" fillId="0" borderId="8" xfId="1" applyNumberFormat="1" applyFont="1" applyBorder="1" applyAlignment="1" applyProtection="1">
      <alignment horizontal="right" vertical="center" wrapText="1"/>
    </xf>
    <xf numFmtId="166" fontId="19" fillId="0" borderId="17" xfId="1" applyNumberFormat="1" applyFont="1" applyBorder="1" applyAlignment="1">
      <alignment horizontal="right" vertical="center" wrapText="1"/>
    </xf>
    <xf numFmtId="167" fontId="6" fillId="0" borderId="0" xfId="0" applyNumberFormat="1" applyFont="1"/>
    <xf numFmtId="167" fontId="0" fillId="0" borderId="0" xfId="0" applyNumberFormat="1"/>
    <xf numFmtId="0" fontId="17" fillId="3" borderId="9" xfId="1" applyFont="1" applyFill="1" applyBorder="1" applyAlignment="1">
      <alignment vertical="center" wrapText="1"/>
    </xf>
    <xf numFmtId="49" fontId="5" fillId="0" borderId="9" xfId="1" applyNumberFormat="1" applyFont="1" applyBorder="1" applyAlignment="1">
      <alignment horizontal="center" vertical="center"/>
    </xf>
    <xf numFmtId="49" fontId="4" fillId="0" borderId="0" xfId="1" applyNumberFormat="1" applyFont="1" applyBorder="1" applyAlignment="1">
      <alignment horizontal="center" vertical="center"/>
    </xf>
    <xf numFmtId="49" fontId="7" fillId="0" borderId="0" xfId="1" applyNumberFormat="1" applyFont="1" applyAlignment="1">
      <alignment horizontal="center" vertical="center"/>
    </xf>
    <xf numFmtId="49" fontId="17" fillId="3" borderId="9" xfId="1" applyNumberFormat="1" applyFont="1" applyFill="1" applyBorder="1" applyAlignment="1">
      <alignment horizontal="center" vertical="center" wrapText="1"/>
    </xf>
    <xf numFmtId="49" fontId="14" fillId="4" borderId="12" xfId="1" applyNumberFormat="1" applyFont="1" applyFill="1" applyBorder="1" applyAlignment="1">
      <alignment horizontal="center" vertical="center" wrapText="1"/>
    </xf>
    <xf numFmtId="49" fontId="17" fillId="3" borderId="13" xfId="1" applyNumberFormat="1" applyFont="1" applyFill="1" applyBorder="1" applyAlignment="1">
      <alignment horizontal="center" vertical="center" wrapText="1"/>
    </xf>
    <xf numFmtId="49" fontId="14" fillId="4" borderId="14" xfId="1" applyNumberFormat="1" applyFont="1" applyFill="1" applyBorder="1" applyAlignment="1">
      <alignment horizontal="center" vertical="center"/>
    </xf>
    <xf numFmtId="49" fontId="14" fillId="4" borderId="13" xfId="1" applyNumberFormat="1" applyFont="1" applyFill="1" applyBorder="1" applyAlignment="1">
      <alignment horizontal="center" vertical="center" wrapText="1"/>
    </xf>
    <xf numFmtId="49" fontId="8" fillId="0" borderId="11" xfId="1" applyNumberFormat="1" applyFont="1" applyBorder="1" applyAlignment="1">
      <alignment horizontal="center" vertical="center"/>
    </xf>
    <xf numFmtId="49" fontId="0" fillId="0" borderId="0" xfId="0" applyNumberFormat="1" applyAlignment="1">
      <alignment horizontal="center"/>
    </xf>
    <xf numFmtId="10" fontId="13" fillId="0" borderId="9" xfId="2" applyNumberFormat="1" applyFont="1" applyBorder="1" applyAlignment="1">
      <alignment horizontal="center" vertical="center" wrapText="1"/>
    </xf>
    <xf numFmtId="10" fontId="5" fillId="0" borderId="9" xfId="2" applyNumberFormat="1" applyFont="1" applyBorder="1" applyAlignment="1">
      <alignment horizontal="right" vertical="center" wrapText="1"/>
    </xf>
    <xf numFmtId="10" fontId="19" fillId="0" borderId="5" xfId="2" applyNumberFormat="1" applyFont="1" applyBorder="1" applyAlignment="1">
      <alignment horizontal="right" vertical="center" wrapText="1"/>
    </xf>
    <xf numFmtId="10" fontId="5" fillId="3" borderId="9" xfId="2" applyNumberFormat="1" applyFont="1" applyFill="1" applyBorder="1" applyAlignment="1">
      <alignment horizontal="right" vertical="center" wrapText="1"/>
    </xf>
    <xf numFmtId="0" fontId="14" fillId="4" borderId="9" xfId="1" applyFont="1" applyFill="1" applyBorder="1" applyAlignment="1">
      <alignment vertical="center" wrapText="1"/>
    </xf>
    <xf numFmtId="0" fontId="14" fillId="4" borderId="9" xfId="1" applyFont="1" applyFill="1" applyBorder="1" applyAlignment="1">
      <alignment vertical="center"/>
    </xf>
    <xf numFmtId="3" fontId="8" fillId="2" borderId="11" xfId="1" applyNumberFormat="1" applyFont="1" applyFill="1" applyBorder="1" applyAlignment="1">
      <alignment horizontal="center" vertical="center" wrapText="1"/>
    </xf>
    <xf numFmtId="3" fontId="0" fillId="0" borderId="9" xfId="0" applyNumberFormat="1" applyBorder="1"/>
    <xf numFmtId="3" fontId="0" fillId="3" borderId="9" xfId="0" applyNumberFormat="1" applyFill="1" applyBorder="1"/>
    <xf numFmtId="3" fontId="0" fillId="0" borderId="16" xfId="0" applyNumberFormat="1" applyBorder="1"/>
    <xf numFmtId="3" fontId="0" fillId="0" borderId="0" xfId="0" applyNumberFormat="1"/>
    <xf numFmtId="165" fontId="20" fillId="0" borderId="9" xfId="0" applyNumberFormat="1" applyFont="1" applyBorder="1" applyAlignment="1">
      <alignment horizontal="center" vertical="center"/>
    </xf>
    <xf numFmtId="49" fontId="5" fillId="0" borderId="9" xfId="1" applyNumberFormat="1" applyFont="1" applyBorder="1" applyAlignment="1">
      <alignment horizontal="center" vertical="center"/>
    </xf>
    <xf numFmtId="0" fontId="10" fillId="0" borderId="9" xfId="1" applyFont="1" applyBorder="1" applyAlignment="1">
      <alignment horizontal="center" vertical="center"/>
    </xf>
    <xf numFmtId="3" fontId="11" fillId="0" borderId="9" xfId="1" applyNumberFormat="1" applyFont="1" applyBorder="1" applyAlignment="1">
      <alignment horizontal="center" vertical="center" wrapText="1"/>
    </xf>
    <xf numFmtId="166" fontId="12" fillId="0" borderId="9" xfId="1" applyNumberFormat="1" applyFont="1" applyBorder="1" applyAlignment="1">
      <alignment horizontal="center" vertical="center" wrapText="1"/>
    </xf>
    <xf numFmtId="10" fontId="13" fillId="0" borderId="9" xfId="2" applyNumberFormat="1" applyFont="1" applyBorder="1" applyAlignment="1">
      <alignment horizontal="center" vertical="center" wrapText="1"/>
    </xf>
    <xf numFmtId="3" fontId="14" fillId="0" borderId="11" xfId="1" applyNumberFormat="1" applyFont="1" applyBorder="1" applyAlignment="1">
      <alignment horizontal="center" vertical="top" wrapText="1"/>
    </xf>
    <xf numFmtId="3" fontId="14" fillId="0" borderId="10" xfId="1" applyNumberFormat="1" applyFont="1" applyBorder="1" applyAlignment="1">
      <alignment horizontal="center" vertical="top" wrapText="1"/>
    </xf>
    <xf numFmtId="3" fontId="14" fillId="0" borderId="11" xfId="1" applyNumberFormat="1" applyFont="1" applyBorder="1" applyAlignment="1">
      <alignment horizontal="center" vertical="center" wrapText="1"/>
    </xf>
    <xf numFmtId="3" fontId="14" fillId="0" borderId="10" xfId="1" applyNumberFormat="1" applyFont="1" applyBorder="1" applyAlignment="1">
      <alignment horizontal="center" vertical="center" wrapText="1"/>
    </xf>
    <xf numFmtId="167" fontId="4" fillId="0" borderId="3" xfId="1" applyNumberFormat="1" applyFont="1" applyBorder="1" applyAlignment="1">
      <alignment horizontal="center"/>
    </xf>
    <xf numFmtId="167" fontId="4" fillId="0" borderId="4" xfId="1" applyNumberFormat="1" applyFont="1" applyBorder="1" applyAlignment="1">
      <alignment horizontal="center"/>
    </xf>
    <xf numFmtId="167" fontId="4" fillId="0" borderId="19" xfId="1" applyNumberFormat="1" applyFont="1" applyBorder="1" applyAlignment="1">
      <alignment horizontal="center"/>
    </xf>
    <xf numFmtId="0" fontId="5" fillId="0" borderId="2" xfId="1" applyFont="1" applyBorder="1" applyAlignment="1">
      <alignment horizontal="center" vertical="center" wrapText="1"/>
    </xf>
    <xf numFmtId="0" fontId="5" fillId="0" borderId="18" xfId="1" applyFont="1" applyBorder="1" applyAlignment="1">
      <alignment horizontal="center" vertical="center" wrapText="1"/>
    </xf>
    <xf numFmtId="165" fontId="9" fillId="0" borderId="1" xfId="1" applyNumberFormat="1" applyFont="1" applyBorder="1" applyAlignment="1" applyProtection="1">
      <alignment horizontal="center" vertical="center" wrapText="1"/>
      <protection locked="0"/>
    </xf>
    <xf numFmtId="165" fontId="9" fillId="0" borderId="14" xfId="1" applyNumberFormat="1" applyFont="1" applyBorder="1" applyAlignment="1" applyProtection="1">
      <alignment horizontal="center" vertical="center" wrapText="1"/>
      <protection locked="0"/>
    </xf>
    <xf numFmtId="165" fontId="9" fillId="0" borderId="2" xfId="1" applyNumberFormat="1" applyFont="1" applyBorder="1" applyAlignment="1" applyProtection="1">
      <alignment horizontal="center" vertical="center" wrapText="1"/>
      <protection locked="0"/>
    </xf>
    <xf numFmtId="165" fontId="8" fillId="0" borderId="0" xfId="1" applyNumberFormat="1" applyFont="1" applyAlignment="1" applyProtection="1">
      <alignment horizontal="left" vertical="center" wrapText="1"/>
      <protection locked="0"/>
    </xf>
    <xf numFmtId="164" fontId="8" fillId="0" borderId="0" xfId="1" applyNumberFormat="1" applyFont="1" applyAlignment="1" applyProtection="1">
      <alignment horizontal="left" vertical="center" wrapText="1"/>
      <protection locked="0"/>
    </xf>
    <xf numFmtId="0" fontId="0" fillId="0" borderId="0" xfId="0" applyBorder="1"/>
    <xf numFmtId="49" fontId="5" fillId="0" borderId="0" xfId="1" applyNumberFormat="1" applyFont="1" applyBorder="1" applyAlignment="1">
      <alignment vertical="center"/>
    </xf>
    <xf numFmtId="3" fontId="0" fillId="0" borderId="0" xfId="0" applyNumberFormat="1" applyBorder="1"/>
    <xf numFmtId="0" fontId="5" fillId="0" borderId="9" xfId="1" applyFont="1" applyBorder="1" applyAlignment="1">
      <alignment vertical="center"/>
    </xf>
    <xf numFmtId="0" fontId="19" fillId="0" borderId="11" xfId="1" applyFont="1" applyBorder="1" applyAlignment="1">
      <alignment horizontal="right" vertical="center"/>
    </xf>
    <xf numFmtId="0" fontId="19" fillId="0" borderId="17" xfId="1" applyFont="1" applyBorder="1" applyAlignment="1">
      <alignment horizontal="right" vertical="center"/>
    </xf>
    <xf numFmtId="3" fontId="2" fillId="0" borderId="8" xfId="0" applyNumberFormat="1" applyFont="1" applyBorder="1" applyAlignment="1">
      <alignment horizontal="center" vertical="center"/>
    </xf>
    <xf numFmtId="49" fontId="0" fillId="0" borderId="0" xfId="0" applyNumberFormat="1"/>
  </cellXfs>
  <cellStyles count="3">
    <cellStyle name="Обычный" xfId="0" builtinId="0"/>
    <cellStyle name="Обычный 5" xfId="1"/>
    <cellStyle name="Процент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38"/>
  <sheetViews>
    <sheetView tabSelected="1" workbookViewId="0">
      <pane xSplit="1" ySplit="6" topLeftCell="B10" activePane="bottomRight" state="frozen"/>
      <selection pane="topRight" activeCell="B1" sqref="B1"/>
      <selection pane="bottomLeft" activeCell="A7" sqref="A7"/>
      <selection pane="bottomRight" activeCell="H23" sqref="H23"/>
    </sheetView>
  </sheetViews>
  <sheetFormatPr defaultRowHeight="15" x14ac:dyDescent="0.25"/>
  <cols>
    <col min="1" max="1" width="16.7109375" customWidth="1"/>
    <col min="2" max="2" width="10.140625" style="56" customWidth="1"/>
    <col min="3" max="6" width="9.28515625" customWidth="1"/>
    <col min="7" max="26" width="9.140625" customWidth="1"/>
    <col min="59" max="61" width="9.140625" customWidth="1"/>
    <col min="62" max="62" width="9.28515625" customWidth="1"/>
    <col min="63" max="63" width="9.140625" customWidth="1"/>
    <col min="64" max="64" width="8.28515625" customWidth="1"/>
    <col min="65" max="65" width="10.42578125" bestFit="1" customWidth="1"/>
    <col min="66" max="66" width="11" bestFit="1" customWidth="1"/>
    <col min="67" max="67" width="9.140625" customWidth="1"/>
    <col min="68" max="68" width="9.140625" style="4"/>
  </cols>
  <sheetData>
    <row r="1" spans="1:72" x14ac:dyDescent="0.25">
      <c r="A1" s="1"/>
      <c r="B1" s="48"/>
      <c r="C1" s="2"/>
      <c r="D1" s="2"/>
      <c r="E1" s="2"/>
      <c r="F1" s="2"/>
      <c r="G1" s="2"/>
      <c r="H1" s="2"/>
      <c r="I1" s="2"/>
      <c r="J1" s="2"/>
      <c r="K1" s="2"/>
      <c r="L1" s="2" t="s">
        <v>0</v>
      </c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3"/>
      <c r="BN1" s="3"/>
      <c r="BO1" s="3"/>
    </row>
    <row r="2" spans="1:72" x14ac:dyDescent="0.25">
      <c r="A2" s="5"/>
      <c r="B2" s="49"/>
      <c r="C2" s="6"/>
      <c r="D2" s="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7"/>
      <c r="Z2" s="8"/>
      <c r="AA2" s="7"/>
      <c r="AB2" s="8"/>
      <c r="AC2" s="7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7"/>
      <c r="AZ2" s="87"/>
      <c r="BA2" s="87"/>
      <c r="BB2" s="87"/>
      <c r="BC2" s="8"/>
      <c r="BD2" s="8"/>
      <c r="BE2" s="8"/>
      <c r="BF2" s="8"/>
      <c r="BG2" s="8"/>
      <c r="BH2" s="8"/>
      <c r="BI2" s="8"/>
      <c r="BJ2" s="8"/>
      <c r="BK2" s="8"/>
      <c r="BL2" s="8"/>
      <c r="BM2" s="9"/>
      <c r="BN2" s="6"/>
      <c r="BO2" s="6"/>
    </row>
    <row r="3" spans="1:72" x14ac:dyDescent="0.25">
      <c r="A3" s="70" t="s">
        <v>71</v>
      </c>
      <c r="B3" s="70"/>
      <c r="C3" s="83">
        <v>42217</v>
      </c>
      <c r="D3" s="85"/>
      <c r="E3" s="83">
        <f>C3+1</f>
        <v>42218</v>
      </c>
      <c r="F3" s="85"/>
      <c r="G3" s="83">
        <f t="shared" ref="G3" si="0">E3+1</f>
        <v>42219</v>
      </c>
      <c r="H3" s="85"/>
      <c r="I3" s="83">
        <f t="shared" ref="I3" si="1">G3+1</f>
        <v>42220</v>
      </c>
      <c r="J3" s="85"/>
      <c r="K3" s="83">
        <f t="shared" ref="K3" si="2">I3+1</f>
        <v>42221</v>
      </c>
      <c r="L3" s="85"/>
      <c r="M3" s="83">
        <f t="shared" ref="M3" si="3">K3+1</f>
        <v>42222</v>
      </c>
      <c r="N3" s="85"/>
      <c r="O3" s="83">
        <f t="shared" ref="O3" si="4">M3+1</f>
        <v>42223</v>
      </c>
      <c r="P3" s="85"/>
      <c r="Q3" s="83">
        <f t="shared" ref="Q3" si="5">O3+1</f>
        <v>42224</v>
      </c>
      <c r="R3" s="85"/>
      <c r="S3" s="83">
        <f t="shared" ref="S3" si="6">Q3+1</f>
        <v>42225</v>
      </c>
      <c r="T3" s="85"/>
      <c r="U3" s="83">
        <f t="shared" ref="U3" si="7">S3+1</f>
        <v>42226</v>
      </c>
      <c r="V3" s="85"/>
      <c r="W3" s="83">
        <f t="shared" ref="W3" si="8">U3+1</f>
        <v>42227</v>
      </c>
      <c r="X3" s="85"/>
      <c r="Y3" s="83">
        <f t="shared" ref="Y3" si="9">W3+1</f>
        <v>42228</v>
      </c>
      <c r="Z3" s="85"/>
      <c r="AA3" s="83">
        <f t="shared" ref="AA3" si="10">Y3+1</f>
        <v>42229</v>
      </c>
      <c r="AB3" s="85"/>
      <c r="AC3" s="83">
        <f t="shared" ref="AC3" si="11">AA3+1</f>
        <v>42230</v>
      </c>
      <c r="AD3" s="85"/>
      <c r="AE3" s="83">
        <f t="shared" ref="AE3" si="12">AC3+1</f>
        <v>42231</v>
      </c>
      <c r="AF3" s="85"/>
      <c r="AG3" s="83">
        <f t="shared" ref="AG3" si="13">AE3+1</f>
        <v>42232</v>
      </c>
      <c r="AH3" s="85"/>
      <c r="AI3" s="83">
        <f t="shared" ref="AI3" si="14">AG3+1</f>
        <v>42233</v>
      </c>
      <c r="AJ3" s="85"/>
      <c r="AK3" s="83">
        <f t="shared" ref="AK3" si="15">AI3+1</f>
        <v>42234</v>
      </c>
      <c r="AL3" s="85"/>
      <c r="AM3" s="83">
        <f t="shared" ref="AM3" si="16">AK3+1</f>
        <v>42235</v>
      </c>
      <c r="AN3" s="85"/>
      <c r="AO3" s="83">
        <f t="shared" ref="AO3" si="17">AM3+1</f>
        <v>42236</v>
      </c>
      <c r="AP3" s="85"/>
      <c r="AQ3" s="83">
        <f t="shared" ref="AQ3" si="18">AO3+1</f>
        <v>42237</v>
      </c>
      <c r="AR3" s="85"/>
      <c r="AS3" s="83">
        <f t="shared" ref="AS3" si="19">AQ3+1</f>
        <v>42238</v>
      </c>
      <c r="AT3" s="85"/>
      <c r="AU3" s="83">
        <f t="shared" ref="AU3" si="20">AS3+1</f>
        <v>42239</v>
      </c>
      <c r="AV3" s="85"/>
      <c r="AW3" s="83">
        <f t="shared" ref="AW3" si="21">AU3+1</f>
        <v>42240</v>
      </c>
      <c r="AX3" s="85"/>
      <c r="AY3" s="83">
        <f t="shared" ref="AY3" si="22">AW3+1</f>
        <v>42241</v>
      </c>
      <c r="AZ3" s="85"/>
      <c r="BA3" s="83">
        <f t="shared" ref="BA3" si="23">AY3+1</f>
        <v>42242</v>
      </c>
      <c r="BB3" s="85"/>
      <c r="BC3" s="83">
        <f t="shared" ref="BC3" si="24">BA3+1</f>
        <v>42243</v>
      </c>
      <c r="BD3" s="85"/>
      <c r="BE3" s="83">
        <f t="shared" ref="BE3" si="25">BC3+1</f>
        <v>42244</v>
      </c>
      <c r="BF3" s="85"/>
      <c r="BG3" s="83">
        <f t="shared" ref="BG3" si="26">BE3+1</f>
        <v>42245</v>
      </c>
      <c r="BH3" s="85"/>
      <c r="BI3" s="83">
        <f t="shared" ref="BI3" si="27">BG3+1</f>
        <v>42246</v>
      </c>
      <c r="BJ3" s="85"/>
      <c r="BK3" s="83">
        <f t="shared" ref="BK3" si="28">BI3+1</f>
        <v>42247</v>
      </c>
      <c r="BL3" s="84"/>
      <c r="BM3" s="71" t="s">
        <v>4</v>
      </c>
      <c r="BN3" s="72" t="s">
        <v>5</v>
      </c>
      <c r="BO3" s="73" t="s">
        <v>6</v>
      </c>
    </row>
    <row r="4" spans="1:72" s="45" customFormat="1" ht="15.75" customHeight="1" thickBot="1" x14ac:dyDescent="0.3">
      <c r="A4" s="70"/>
      <c r="B4" s="70"/>
      <c r="C4" s="78">
        <f>C3</f>
        <v>42217</v>
      </c>
      <c r="D4" s="79"/>
      <c r="E4" s="78">
        <f>E3</f>
        <v>42218</v>
      </c>
      <c r="F4" s="79"/>
      <c r="G4" s="78">
        <f t="shared" ref="G4" si="29">G3</f>
        <v>42219</v>
      </c>
      <c r="H4" s="79"/>
      <c r="I4" s="78">
        <f t="shared" ref="I4" si="30">I3</f>
        <v>42220</v>
      </c>
      <c r="J4" s="79"/>
      <c r="K4" s="78">
        <f t="shared" ref="K4" si="31">K3</f>
        <v>42221</v>
      </c>
      <c r="L4" s="79"/>
      <c r="M4" s="78">
        <f t="shared" ref="M4" si="32">M3</f>
        <v>42222</v>
      </c>
      <c r="N4" s="79"/>
      <c r="O4" s="78">
        <f t="shared" ref="O4" si="33">O3</f>
        <v>42223</v>
      </c>
      <c r="P4" s="79"/>
      <c r="Q4" s="78">
        <f t="shared" ref="Q4" si="34">Q3</f>
        <v>42224</v>
      </c>
      <c r="R4" s="79"/>
      <c r="S4" s="78">
        <f t="shared" ref="S4" si="35">S3</f>
        <v>42225</v>
      </c>
      <c r="T4" s="79"/>
      <c r="U4" s="78">
        <f t="shared" ref="U4" si="36">U3</f>
        <v>42226</v>
      </c>
      <c r="V4" s="79"/>
      <c r="W4" s="78">
        <f t="shared" ref="W4" si="37">W3</f>
        <v>42227</v>
      </c>
      <c r="X4" s="79"/>
      <c r="Y4" s="78">
        <f t="shared" ref="Y4" si="38">Y3</f>
        <v>42228</v>
      </c>
      <c r="Z4" s="79"/>
      <c r="AA4" s="78">
        <f t="shared" ref="AA4" si="39">AA3</f>
        <v>42229</v>
      </c>
      <c r="AB4" s="79"/>
      <c r="AC4" s="78">
        <f t="shared" ref="AC4" si="40">AC3</f>
        <v>42230</v>
      </c>
      <c r="AD4" s="79"/>
      <c r="AE4" s="78">
        <f t="shared" ref="AE4" si="41">AE3</f>
        <v>42231</v>
      </c>
      <c r="AF4" s="79"/>
      <c r="AG4" s="78">
        <f t="shared" ref="AG4" si="42">AG3</f>
        <v>42232</v>
      </c>
      <c r="AH4" s="79"/>
      <c r="AI4" s="78">
        <f t="shared" ref="AI4" si="43">AI3</f>
        <v>42233</v>
      </c>
      <c r="AJ4" s="79"/>
      <c r="AK4" s="78">
        <f t="shared" ref="AK4" si="44">AK3</f>
        <v>42234</v>
      </c>
      <c r="AL4" s="79"/>
      <c r="AM4" s="78">
        <f t="shared" ref="AM4" si="45">AM3</f>
        <v>42235</v>
      </c>
      <c r="AN4" s="79"/>
      <c r="AO4" s="78">
        <f t="shared" ref="AO4" si="46">AO3</f>
        <v>42236</v>
      </c>
      <c r="AP4" s="79"/>
      <c r="AQ4" s="78">
        <f t="shared" ref="AQ4" si="47">AQ3</f>
        <v>42237</v>
      </c>
      <c r="AR4" s="79"/>
      <c r="AS4" s="78">
        <f t="shared" ref="AS4" si="48">AS3</f>
        <v>42238</v>
      </c>
      <c r="AT4" s="79"/>
      <c r="AU4" s="78">
        <f t="shared" ref="AU4" si="49">AU3</f>
        <v>42239</v>
      </c>
      <c r="AV4" s="79"/>
      <c r="AW4" s="78">
        <f t="shared" ref="AW4" si="50">AW3</f>
        <v>42240</v>
      </c>
      <c r="AX4" s="79"/>
      <c r="AY4" s="78">
        <f t="shared" ref="AY4" si="51">AY3</f>
        <v>42241</v>
      </c>
      <c r="AZ4" s="79"/>
      <c r="BA4" s="78">
        <f t="shared" ref="BA4" si="52">BA3</f>
        <v>42242</v>
      </c>
      <c r="BB4" s="79"/>
      <c r="BC4" s="78">
        <f t="shared" ref="BC4" si="53">BC3</f>
        <v>42243</v>
      </c>
      <c r="BD4" s="79"/>
      <c r="BE4" s="78">
        <f t="shared" ref="BE4" si="54">BE3</f>
        <v>42244</v>
      </c>
      <c r="BF4" s="79"/>
      <c r="BG4" s="78">
        <f t="shared" ref="BG4" si="55">BG3</f>
        <v>42245</v>
      </c>
      <c r="BH4" s="79"/>
      <c r="BI4" s="78">
        <f t="shared" ref="BI4" si="56">BI3</f>
        <v>42246</v>
      </c>
      <c r="BJ4" s="79"/>
      <c r="BK4" s="78">
        <f t="shared" ref="BK4" si="57">BK3</f>
        <v>42247</v>
      </c>
      <c r="BL4" s="80"/>
      <c r="BM4" s="71"/>
      <c r="BN4" s="72"/>
      <c r="BO4" s="73"/>
      <c r="BP4" s="44"/>
    </row>
    <row r="5" spans="1:72" ht="23.25" customHeight="1" thickBot="1" x14ac:dyDescent="0.3">
      <c r="A5" s="81" t="s">
        <v>1</v>
      </c>
      <c r="B5" s="69" t="s">
        <v>42</v>
      </c>
      <c r="C5" s="10" t="s">
        <v>2</v>
      </c>
      <c r="D5" s="11" t="s">
        <v>3</v>
      </c>
      <c r="E5" s="12" t="s">
        <v>2</v>
      </c>
      <c r="F5" s="13" t="s">
        <v>3</v>
      </c>
      <c r="G5" s="12" t="s">
        <v>2</v>
      </c>
      <c r="H5" s="13" t="s">
        <v>3</v>
      </c>
      <c r="I5" s="12" t="s">
        <v>2</v>
      </c>
      <c r="J5" s="13" t="s">
        <v>3</v>
      </c>
      <c r="K5" s="12" t="s">
        <v>2</v>
      </c>
      <c r="L5" s="13" t="s">
        <v>3</v>
      </c>
      <c r="M5" s="12" t="s">
        <v>2</v>
      </c>
      <c r="N5" s="13" t="s">
        <v>3</v>
      </c>
      <c r="O5" s="12" t="s">
        <v>2</v>
      </c>
      <c r="P5" s="13" t="s">
        <v>3</v>
      </c>
      <c r="Q5" s="12" t="s">
        <v>2</v>
      </c>
      <c r="R5" s="13" t="s">
        <v>3</v>
      </c>
      <c r="S5" s="12" t="s">
        <v>2</v>
      </c>
      <c r="T5" s="13" t="s">
        <v>3</v>
      </c>
      <c r="U5" s="12" t="s">
        <v>2</v>
      </c>
      <c r="V5" s="13" t="s">
        <v>3</v>
      </c>
      <c r="W5" s="12" t="s">
        <v>2</v>
      </c>
      <c r="X5" s="13" t="s">
        <v>3</v>
      </c>
      <c r="Y5" s="12" t="s">
        <v>2</v>
      </c>
      <c r="Z5" s="13" t="s">
        <v>3</v>
      </c>
      <c r="AA5" s="12" t="s">
        <v>2</v>
      </c>
      <c r="AB5" s="13" t="s">
        <v>3</v>
      </c>
      <c r="AC5" s="12" t="s">
        <v>2</v>
      </c>
      <c r="AD5" s="13" t="s">
        <v>3</v>
      </c>
      <c r="AE5" s="12" t="s">
        <v>2</v>
      </c>
      <c r="AF5" s="13" t="s">
        <v>3</v>
      </c>
      <c r="AG5" s="12" t="s">
        <v>2</v>
      </c>
      <c r="AH5" s="13" t="s">
        <v>3</v>
      </c>
      <c r="AI5" s="12" t="s">
        <v>2</v>
      </c>
      <c r="AJ5" s="13" t="s">
        <v>3</v>
      </c>
      <c r="AK5" s="12" t="s">
        <v>2</v>
      </c>
      <c r="AL5" s="13" t="s">
        <v>3</v>
      </c>
      <c r="AM5" s="12" t="s">
        <v>2</v>
      </c>
      <c r="AN5" s="13" t="s">
        <v>3</v>
      </c>
      <c r="AO5" s="12" t="s">
        <v>2</v>
      </c>
      <c r="AP5" s="13" t="s">
        <v>3</v>
      </c>
      <c r="AQ5" s="12" t="s">
        <v>2</v>
      </c>
      <c r="AR5" s="13" t="s">
        <v>3</v>
      </c>
      <c r="AS5" s="12" t="s">
        <v>2</v>
      </c>
      <c r="AT5" s="13" t="s">
        <v>3</v>
      </c>
      <c r="AU5" s="12" t="s">
        <v>2</v>
      </c>
      <c r="AV5" s="13" t="s">
        <v>3</v>
      </c>
      <c r="AW5" s="12" t="s">
        <v>2</v>
      </c>
      <c r="AX5" s="13" t="s">
        <v>3</v>
      </c>
      <c r="AY5" s="12" t="s">
        <v>2</v>
      </c>
      <c r="AZ5" s="13" t="s">
        <v>3</v>
      </c>
      <c r="BA5" s="12" t="s">
        <v>2</v>
      </c>
      <c r="BB5" s="13" t="s">
        <v>3</v>
      </c>
      <c r="BC5" s="12" t="s">
        <v>2</v>
      </c>
      <c r="BD5" s="13" t="s">
        <v>3</v>
      </c>
      <c r="BE5" s="12" t="s">
        <v>2</v>
      </c>
      <c r="BF5" s="13" t="s">
        <v>3</v>
      </c>
      <c r="BG5" s="12" t="s">
        <v>2</v>
      </c>
      <c r="BH5" s="13" t="s">
        <v>3</v>
      </c>
      <c r="BI5" s="12" t="s">
        <v>2</v>
      </c>
      <c r="BJ5" s="13" t="s">
        <v>3</v>
      </c>
      <c r="BK5" s="12" t="s">
        <v>2</v>
      </c>
      <c r="BL5" s="63" t="s">
        <v>3</v>
      </c>
      <c r="BM5" s="71"/>
      <c r="BN5" s="72"/>
      <c r="BO5" s="73"/>
    </row>
    <row r="6" spans="1:72" ht="15.75" customHeight="1" thickBot="1" x14ac:dyDescent="0.3">
      <c r="A6" s="82"/>
      <c r="B6" s="69"/>
      <c r="C6" s="75" t="s">
        <v>7</v>
      </c>
      <c r="D6" s="75"/>
      <c r="E6" s="74" t="s">
        <v>7</v>
      </c>
      <c r="F6" s="75"/>
      <c r="G6" s="74" t="s">
        <v>7</v>
      </c>
      <c r="H6" s="75"/>
      <c r="I6" s="74" t="s">
        <v>7</v>
      </c>
      <c r="J6" s="75"/>
      <c r="K6" s="74" t="s">
        <v>7</v>
      </c>
      <c r="L6" s="75"/>
      <c r="M6" s="74" t="s">
        <v>7</v>
      </c>
      <c r="N6" s="75"/>
      <c r="O6" s="74" t="s">
        <v>7</v>
      </c>
      <c r="P6" s="75"/>
      <c r="Q6" s="74" t="s">
        <v>7</v>
      </c>
      <c r="R6" s="75"/>
      <c r="S6" s="74" t="s">
        <v>7</v>
      </c>
      <c r="T6" s="75"/>
      <c r="U6" s="74" t="s">
        <v>7</v>
      </c>
      <c r="V6" s="75"/>
      <c r="W6" s="74" t="s">
        <v>7</v>
      </c>
      <c r="X6" s="75"/>
      <c r="Y6" s="74" t="s">
        <v>7</v>
      </c>
      <c r="Z6" s="75"/>
      <c r="AA6" s="74" t="s">
        <v>7</v>
      </c>
      <c r="AB6" s="75"/>
      <c r="AC6" s="74" t="s">
        <v>7</v>
      </c>
      <c r="AD6" s="75"/>
      <c r="AE6" s="74" t="s">
        <v>7</v>
      </c>
      <c r="AF6" s="75"/>
      <c r="AG6" s="74" t="s">
        <v>7</v>
      </c>
      <c r="AH6" s="75"/>
      <c r="AI6" s="74" t="s">
        <v>7</v>
      </c>
      <c r="AJ6" s="75"/>
      <c r="AK6" s="74" t="s">
        <v>7</v>
      </c>
      <c r="AL6" s="75"/>
      <c r="AM6" s="74" t="s">
        <v>7</v>
      </c>
      <c r="AN6" s="75"/>
      <c r="AO6" s="76" t="s">
        <v>7</v>
      </c>
      <c r="AP6" s="77"/>
      <c r="AQ6" s="74" t="s">
        <v>7</v>
      </c>
      <c r="AR6" s="75"/>
      <c r="AS6" s="74" t="s">
        <v>7</v>
      </c>
      <c r="AT6" s="75"/>
      <c r="AU6" s="74" t="s">
        <v>7</v>
      </c>
      <c r="AV6" s="75"/>
      <c r="AW6" s="74" t="s">
        <v>7</v>
      </c>
      <c r="AX6" s="75"/>
      <c r="AY6" s="74" t="s">
        <v>7</v>
      </c>
      <c r="AZ6" s="75"/>
      <c r="BA6" s="74" t="s">
        <v>7</v>
      </c>
      <c r="BB6" s="75"/>
      <c r="BC6" s="74" t="s">
        <v>7</v>
      </c>
      <c r="BD6" s="75"/>
      <c r="BE6" s="74" t="s">
        <v>7</v>
      </c>
      <c r="BF6" s="75"/>
      <c r="BG6" s="74" t="s">
        <v>7</v>
      </c>
      <c r="BH6" s="75"/>
      <c r="BI6" s="74" t="s">
        <v>7</v>
      </c>
      <c r="BJ6" s="75"/>
      <c r="BK6" s="74" t="s">
        <v>7</v>
      </c>
      <c r="BL6" s="75"/>
      <c r="BM6" s="14" t="s">
        <v>8</v>
      </c>
      <c r="BN6" s="15" t="s">
        <v>8</v>
      </c>
      <c r="BO6" s="57"/>
      <c r="BP6" s="16"/>
      <c r="BQ6" s="17"/>
      <c r="BR6" s="17"/>
      <c r="BS6" s="17"/>
      <c r="BT6" s="17"/>
    </row>
    <row r="7" spans="1:72" ht="15" customHeight="1" x14ac:dyDescent="0.25">
      <c r="A7" s="18" t="s">
        <v>11</v>
      </c>
      <c r="B7" s="50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  <c r="AR7" s="19"/>
      <c r="AS7" s="19"/>
      <c r="AT7" s="19"/>
      <c r="AU7" s="19"/>
      <c r="AV7" s="19"/>
      <c r="AW7" s="19"/>
      <c r="AX7" s="19"/>
      <c r="AY7" s="19"/>
      <c r="AZ7" s="19"/>
      <c r="BA7" s="19"/>
      <c r="BB7" s="19"/>
      <c r="BC7" s="19"/>
      <c r="BD7" s="19"/>
      <c r="BE7" s="19"/>
      <c r="BF7" s="19"/>
      <c r="BG7" s="19"/>
      <c r="BH7" s="19"/>
      <c r="BI7" s="19"/>
      <c r="BJ7" s="19"/>
      <c r="BK7" s="19"/>
      <c r="BL7" s="19"/>
      <c r="BM7" s="20" t="s">
        <v>9</v>
      </c>
      <c r="BN7" s="21"/>
      <c r="BO7" s="22"/>
    </row>
    <row r="8" spans="1:72" ht="15" customHeight="1" x14ac:dyDescent="0.25">
      <c r="A8" s="23" t="s">
        <v>14</v>
      </c>
      <c r="B8" s="51" t="s">
        <v>43</v>
      </c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24"/>
      <c r="AL8" s="24"/>
      <c r="AM8" s="24"/>
      <c r="AN8" s="24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4"/>
      <c r="BN8" s="26">
        <f>SUM(C8:BL8)</f>
        <v>0</v>
      </c>
      <c r="BO8" s="58">
        <f>IFERROR(BN8/BM8,0)</f>
        <v>0</v>
      </c>
      <c r="BP8" s="27"/>
    </row>
    <row r="9" spans="1:72" ht="15" customHeight="1" x14ac:dyDescent="0.25">
      <c r="A9" s="23" t="s">
        <v>15</v>
      </c>
      <c r="B9" s="51" t="s">
        <v>44</v>
      </c>
      <c r="C9" s="28"/>
      <c r="D9" s="28"/>
      <c r="E9" s="28"/>
      <c r="F9" s="28"/>
      <c r="G9" s="28">
        <v>3720</v>
      </c>
      <c r="H9" s="28">
        <v>3720</v>
      </c>
      <c r="I9" s="28">
        <v>3720</v>
      </c>
      <c r="J9" s="28">
        <v>3720</v>
      </c>
      <c r="K9" s="28">
        <v>3720</v>
      </c>
      <c r="L9" s="28">
        <v>3720</v>
      </c>
      <c r="M9" s="28">
        <v>3720</v>
      </c>
      <c r="N9" s="28">
        <v>3720</v>
      </c>
      <c r="O9" s="28">
        <v>3720</v>
      </c>
      <c r="P9" s="28">
        <v>3720</v>
      </c>
      <c r="Q9" s="28">
        <v>360</v>
      </c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28"/>
      <c r="AL9" s="28"/>
      <c r="AM9" s="28"/>
      <c r="AN9" s="28"/>
      <c r="AO9" s="28"/>
      <c r="AP9" s="28"/>
      <c r="AQ9" s="28"/>
      <c r="AR9" s="28"/>
      <c r="AS9" s="28"/>
      <c r="AT9" s="28"/>
      <c r="AU9" s="24"/>
      <c r="AV9" s="24"/>
      <c r="AW9" s="24"/>
      <c r="AX9" s="24"/>
      <c r="AY9" s="24"/>
      <c r="AZ9" s="24"/>
      <c r="BA9" s="24"/>
      <c r="BB9" s="24"/>
      <c r="BC9" s="24"/>
      <c r="BD9" s="24"/>
      <c r="BE9" s="24"/>
      <c r="BF9" s="24"/>
      <c r="BG9" s="24"/>
      <c r="BH9" s="24"/>
      <c r="BI9" s="24"/>
      <c r="BJ9" s="24"/>
      <c r="BK9" s="24"/>
      <c r="BL9" s="25"/>
      <c r="BM9" s="29">
        <v>37500</v>
      </c>
      <c r="BN9" s="26">
        <f t="shared" ref="BN9:BN28" si="58">SUM(C9:BL9)</f>
        <v>37560</v>
      </c>
      <c r="BO9" s="58">
        <f t="shared" ref="BO9:BO37" si="59">IFERROR(BN9/BM9,0)</f>
        <v>1.0016</v>
      </c>
      <c r="BP9" s="27"/>
    </row>
    <row r="10" spans="1:72" ht="15" customHeight="1" collapsed="1" x14ac:dyDescent="0.25">
      <c r="A10" s="23" t="s">
        <v>16</v>
      </c>
      <c r="B10" s="51" t="s">
        <v>45</v>
      </c>
      <c r="C10" s="25"/>
      <c r="D10" s="25"/>
      <c r="E10" s="25">
        <v>3456</v>
      </c>
      <c r="F10" s="25">
        <v>3456</v>
      </c>
      <c r="G10" s="25">
        <v>3456</v>
      </c>
      <c r="H10" s="25">
        <v>3456</v>
      </c>
      <c r="I10" s="25">
        <v>3456</v>
      </c>
      <c r="J10" s="25">
        <v>3456</v>
      </c>
      <c r="K10" s="25">
        <v>3456</v>
      </c>
      <c r="L10" s="25">
        <v>3456</v>
      </c>
      <c r="M10" s="25">
        <v>3456</v>
      </c>
      <c r="N10" s="25">
        <v>3456</v>
      </c>
      <c r="O10" s="25">
        <v>3456</v>
      </c>
      <c r="P10" s="25">
        <v>3456</v>
      </c>
      <c r="Q10" s="25">
        <v>3456</v>
      </c>
      <c r="R10" s="25">
        <v>3456</v>
      </c>
      <c r="S10" s="25">
        <v>3456</v>
      </c>
      <c r="T10" s="25">
        <v>3456</v>
      </c>
      <c r="U10" s="25">
        <v>3456</v>
      </c>
      <c r="V10" s="25">
        <v>3456</v>
      </c>
      <c r="W10" s="25">
        <v>3456</v>
      </c>
      <c r="X10" s="25">
        <v>3456</v>
      </c>
      <c r="Y10" s="25">
        <v>3456</v>
      </c>
      <c r="Z10" s="25">
        <v>3456</v>
      </c>
      <c r="AA10" s="25">
        <v>3456</v>
      </c>
      <c r="AB10" s="25">
        <v>3456</v>
      </c>
      <c r="AC10" s="25">
        <v>3456</v>
      </c>
      <c r="AD10" s="25">
        <v>3456</v>
      </c>
      <c r="AE10" s="25">
        <v>3456</v>
      </c>
      <c r="AF10" s="25">
        <v>3456</v>
      </c>
      <c r="AG10" s="25">
        <v>3456</v>
      </c>
      <c r="AH10" s="25">
        <v>3456</v>
      </c>
      <c r="AI10" s="25">
        <v>3456</v>
      </c>
      <c r="AJ10" s="25">
        <v>3456</v>
      </c>
      <c r="AK10" s="25">
        <v>3456</v>
      </c>
      <c r="AL10" s="25">
        <v>3456</v>
      </c>
      <c r="AM10" s="25">
        <v>2592</v>
      </c>
      <c r="AN10" s="25"/>
      <c r="AO10" s="25"/>
      <c r="AP10" s="25"/>
      <c r="AQ10" s="25"/>
      <c r="AR10" s="25"/>
      <c r="AS10" s="25"/>
      <c r="AT10" s="25"/>
      <c r="AU10" s="25"/>
      <c r="AV10" s="25"/>
      <c r="AW10" s="25"/>
      <c r="AX10" s="25"/>
      <c r="AY10" s="25"/>
      <c r="AZ10" s="25"/>
      <c r="BA10" s="25"/>
      <c r="BB10" s="25"/>
      <c r="BC10" s="25"/>
      <c r="BD10" s="25"/>
      <c r="BE10" s="25"/>
      <c r="BF10" s="25"/>
      <c r="BG10" s="25"/>
      <c r="BH10" s="25"/>
      <c r="BI10" s="25"/>
      <c r="BJ10" s="25"/>
      <c r="BK10" s="25"/>
      <c r="BL10" s="25"/>
      <c r="BM10" s="29">
        <v>120042</v>
      </c>
      <c r="BN10" s="26">
        <f t="shared" si="58"/>
        <v>120096</v>
      </c>
      <c r="BO10" s="58">
        <f t="shared" si="59"/>
        <v>1.0004498425551056</v>
      </c>
      <c r="BP10" s="27"/>
    </row>
    <row r="11" spans="1:72" ht="15" customHeight="1" x14ac:dyDescent="0.25">
      <c r="A11" s="23" t="s">
        <v>17</v>
      </c>
      <c r="B11" s="51" t="s">
        <v>46</v>
      </c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>
        <v>3444</v>
      </c>
      <c r="AJ11" s="25">
        <v>3444</v>
      </c>
      <c r="AK11" s="25">
        <v>3444</v>
      </c>
      <c r="AL11" s="25">
        <v>3444</v>
      </c>
      <c r="AM11" s="25">
        <v>3444</v>
      </c>
      <c r="AN11" s="25">
        <v>3444</v>
      </c>
      <c r="AO11" s="25">
        <v>3444</v>
      </c>
      <c r="AP11" s="25">
        <v>3444</v>
      </c>
      <c r="AQ11" s="25">
        <v>3444</v>
      </c>
      <c r="AR11" s="25">
        <v>3444</v>
      </c>
      <c r="AS11" s="25">
        <v>3444</v>
      </c>
      <c r="AT11" s="25">
        <v>3444</v>
      </c>
      <c r="AU11" s="25">
        <v>3444</v>
      </c>
      <c r="AV11" s="25">
        <v>3444</v>
      </c>
      <c r="AW11" s="25">
        <v>3444</v>
      </c>
      <c r="AX11" s="25">
        <v>3444</v>
      </c>
      <c r="AY11" s="25">
        <v>3444</v>
      </c>
      <c r="AZ11" s="25">
        <v>2436</v>
      </c>
      <c r="BA11" s="25"/>
      <c r="BB11" s="25"/>
      <c r="BC11" s="25"/>
      <c r="BD11" s="25"/>
      <c r="BE11" s="25"/>
      <c r="BF11" s="25"/>
      <c r="BG11" s="25"/>
      <c r="BH11" s="25"/>
      <c r="BI11" s="25"/>
      <c r="BJ11" s="25"/>
      <c r="BK11" s="25"/>
      <c r="BL11" s="25"/>
      <c r="BM11" s="29">
        <v>60957</v>
      </c>
      <c r="BN11" s="26">
        <f t="shared" si="58"/>
        <v>60984</v>
      </c>
      <c r="BO11" s="58">
        <f t="shared" si="59"/>
        <v>1.000442935183818</v>
      </c>
      <c r="BP11" s="27"/>
    </row>
    <row r="12" spans="1:72" ht="15" customHeight="1" collapsed="1" x14ac:dyDescent="0.25">
      <c r="A12" s="23" t="s">
        <v>18</v>
      </c>
      <c r="B12" s="51" t="s">
        <v>47</v>
      </c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>
        <v>3552</v>
      </c>
      <c r="AJ12" s="25">
        <v>3552</v>
      </c>
      <c r="AK12" s="25">
        <v>3552</v>
      </c>
      <c r="AL12" s="25">
        <v>3552</v>
      </c>
      <c r="AM12" s="25">
        <v>3552</v>
      </c>
      <c r="AN12" s="25">
        <v>3552</v>
      </c>
      <c r="AO12" s="25">
        <v>3552</v>
      </c>
      <c r="AP12" s="25">
        <v>3552</v>
      </c>
      <c r="AQ12" s="25">
        <v>3552</v>
      </c>
      <c r="AR12" s="25">
        <v>3552</v>
      </c>
      <c r="AS12" s="25">
        <v>3552</v>
      </c>
      <c r="AT12" s="25">
        <v>3552</v>
      </c>
      <c r="AU12" s="25">
        <v>3552</v>
      </c>
      <c r="AV12" s="25">
        <v>3552</v>
      </c>
      <c r="AW12" s="25">
        <v>3552</v>
      </c>
      <c r="AX12" s="25">
        <v>3552</v>
      </c>
      <c r="AY12" s="25">
        <v>3552</v>
      </c>
      <c r="AZ12" s="25">
        <v>3552</v>
      </c>
      <c r="BA12" s="25">
        <v>3552</v>
      </c>
      <c r="BB12" s="25">
        <v>3552</v>
      </c>
      <c r="BC12" s="25">
        <v>3552</v>
      </c>
      <c r="BD12" s="25">
        <v>3552</v>
      </c>
      <c r="BE12" s="25">
        <v>3552</v>
      </c>
      <c r="BF12" s="25">
        <v>3552</v>
      </c>
      <c r="BG12" s="25">
        <v>3552</v>
      </c>
      <c r="BH12" s="25">
        <v>3552</v>
      </c>
      <c r="BI12" s="25">
        <v>3552</v>
      </c>
      <c r="BJ12" s="25">
        <v>3552</v>
      </c>
      <c r="BK12" s="25">
        <v>3552</v>
      </c>
      <c r="BL12" s="25">
        <v>3552</v>
      </c>
      <c r="BM12" s="29">
        <v>106500</v>
      </c>
      <c r="BN12" s="26">
        <f t="shared" si="58"/>
        <v>106560</v>
      </c>
      <c r="BO12" s="58">
        <f t="shared" si="59"/>
        <v>1.0005633802816902</v>
      </c>
      <c r="BP12" s="27"/>
    </row>
    <row r="13" spans="1:72" ht="15" customHeight="1" x14ac:dyDescent="0.25">
      <c r="A13" s="23" t="s">
        <v>19</v>
      </c>
      <c r="B13" s="51" t="s">
        <v>48</v>
      </c>
      <c r="C13" s="25"/>
      <c r="D13" s="25"/>
      <c r="E13" s="25"/>
      <c r="F13" s="25"/>
      <c r="G13" s="25">
        <v>3400</v>
      </c>
      <c r="H13" s="25">
        <v>3400</v>
      </c>
      <c r="I13" s="25">
        <v>3400</v>
      </c>
      <c r="J13" s="25">
        <v>3400</v>
      </c>
      <c r="K13" s="25">
        <v>3400</v>
      </c>
      <c r="L13" s="25">
        <v>3400</v>
      </c>
      <c r="M13" s="25">
        <v>3400</v>
      </c>
      <c r="N13" s="25">
        <v>3400</v>
      </c>
      <c r="O13" s="25">
        <v>3400</v>
      </c>
      <c r="P13" s="25">
        <v>3400</v>
      </c>
      <c r="Q13" s="25">
        <v>3400</v>
      </c>
      <c r="R13" s="25">
        <v>3400</v>
      </c>
      <c r="S13" s="25">
        <v>3400</v>
      </c>
      <c r="T13" s="25">
        <v>3400</v>
      </c>
      <c r="U13" s="25">
        <v>3400</v>
      </c>
      <c r="V13" s="25">
        <v>3400</v>
      </c>
      <c r="W13" s="25">
        <v>3400</v>
      </c>
      <c r="X13" s="25">
        <v>3400</v>
      </c>
      <c r="Y13" s="25">
        <v>3400</v>
      </c>
      <c r="Z13" s="25">
        <v>3400</v>
      </c>
      <c r="AA13" s="25">
        <v>3400</v>
      </c>
      <c r="AB13" s="25">
        <v>3400</v>
      </c>
      <c r="AC13" s="25">
        <v>3400</v>
      </c>
      <c r="AD13" s="25">
        <v>3400</v>
      </c>
      <c r="AE13" s="25">
        <v>3400</v>
      </c>
      <c r="AF13" s="25">
        <v>3400</v>
      </c>
      <c r="AG13" s="25">
        <v>3400</v>
      </c>
      <c r="AH13" s="25">
        <v>3400</v>
      </c>
      <c r="AI13" s="25">
        <v>3400</v>
      </c>
      <c r="AJ13" s="25">
        <v>3400</v>
      </c>
      <c r="AK13" s="25">
        <v>3400</v>
      </c>
      <c r="AL13" s="25">
        <v>3400</v>
      </c>
      <c r="AM13" s="25">
        <v>3400</v>
      </c>
      <c r="AN13" s="25">
        <v>3400</v>
      </c>
      <c r="AO13" s="25">
        <v>3400</v>
      </c>
      <c r="AP13" s="25">
        <v>3400</v>
      </c>
      <c r="AQ13" s="25">
        <v>3400</v>
      </c>
      <c r="AR13" s="25">
        <v>3400</v>
      </c>
      <c r="AS13" s="25">
        <v>3400</v>
      </c>
      <c r="AT13" s="25">
        <v>3400</v>
      </c>
      <c r="AU13" s="25">
        <v>3400</v>
      </c>
      <c r="AV13" s="25">
        <v>3400</v>
      </c>
      <c r="AW13" s="25"/>
      <c r="AX13" s="25"/>
      <c r="AY13" s="25"/>
      <c r="AZ13" s="25"/>
      <c r="BA13" s="25"/>
      <c r="BB13" s="25"/>
      <c r="BC13" s="25"/>
      <c r="BD13" s="25"/>
      <c r="BE13" s="25"/>
      <c r="BF13" s="25"/>
      <c r="BG13" s="25"/>
      <c r="BH13" s="25"/>
      <c r="BI13" s="25"/>
      <c r="BJ13" s="25"/>
      <c r="BK13" s="25"/>
      <c r="BL13" s="25"/>
      <c r="BM13" s="29">
        <v>142800</v>
      </c>
      <c r="BN13" s="26">
        <f t="shared" si="58"/>
        <v>142800</v>
      </c>
      <c r="BO13" s="58">
        <f t="shared" si="59"/>
        <v>1</v>
      </c>
      <c r="BP13" s="27"/>
    </row>
    <row r="14" spans="1:72" ht="15" customHeight="1" x14ac:dyDescent="0.25">
      <c r="A14" s="23" t="s">
        <v>20</v>
      </c>
      <c r="B14" s="51" t="s">
        <v>49</v>
      </c>
      <c r="C14" s="25">
        <v>896</v>
      </c>
      <c r="D14" s="25">
        <v>896</v>
      </c>
      <c r="E14" s="25">
        <v>896</v>
      </c>
      <c r="F14" s="25">
        <v>896</v>
      </c>
      <c r="G14" s="25">
        <v>896</v>
      </c>
      <c r="H14" s="25">
        <v>896</v>
      </c>
      <c r="I14" s="25">
        <v>896</v>
      </c>
      <c r="J14" s="25">
        <v>896</v>
      </c>
      <c r="K14" s="25">
        <v>896</v>
      </c>
      <c r="L14" s="25">
        <v>896</v>
      </c>
      <c r="M14" s="25">
        <v>896</v>
      </c>
      <c r="N14" s="25">
        <v>896</v>
      </c>
      <c r="O14" s="25">
        <v>896</v>
      </c>
      <c r="P14" s="25">
        <v>896</v>
      </c>
      <c r="Q14" s="25">
        <v>896</v>
      </c>
      <c r="R14" s="25">
        <v>896</v>
      </c>
      <c r="S14" s="25">
        <v>896</v>
      </c>
      <c r="T14" s="25">
        <v>896</v>
      </c>
      <c r="U14" s="25">
        <v>896</v>
      </c>
      <c r="V14" s="25">
        <v>896</v>
      </c>
      <c r="W14" s="25">
        <v>896</v>
      </c>
      <c r="X14" s="25">
        <v>896</v>
      </c>
      <c r="Y14" s="25">
        <v>896</v>
      </c>
      <c r="Z14" s="25">
        <v>896</v>
      </c>
      <c r="AA14" s="25">
        <v>896</v>
      </c>
      <c r="AB14" s="25">
        <v>896</v>
      </c>
      <c r="AC14" s="25">
        <v>896</v>
      </c>
      <c r="AD14" s="25">
        <v>896</v>
      </c>
      <c r="AE14" s="25">
        <v>896</v>
      </c>
      <c r="AF14" s="25">
        <v>896</v>
      </c>
      <c r="AG14" s="25">
        <v>896</v>
      </c>
      <c r="AH14" s="25">
        <v>896</v>
      </c>
      <c r="AI14" s="25">
        <v>896</v>
      </c>
      <c r="AJ14" s="25">
        <v>896</v>
      </c>
      <c r="AK14" s="25">
        <v>896</v>
      </c>
      <c r="AL14" s="25">
        <v>896</v>
      </c>
      <c r="AM14" s="25">
        <v>896</v>
      </c>
      <c r="AN14" s="25">
        <v>896</v>
      </c>
      <c r="AO14" s="25">
        <v>896</v>
      </c>
      <c r="AP14" s="25">
        <v>896</v>
      </c>
      <c r="AQ14" s="25">
        <v>896</v>
      </c>
      <c r="AR14" s="25">
        <v>896</v>
      </c>
      <c r="AS14" s="25">
        <v>896</v>
      </c>
      <c r="AT14" s="25">
        <v>896</v>
      </c>
      <c r="AU14" s="25">
        <v>896</v>
      </c>
      <c r="AV14" s="25">
        <v>896</v>
      </c>
      <c r="AW14" s="25">
        <v>896</v>
      </c>
      <c r="AX14" s="25">
        <v>896</v>
      </c>
      <c r="AY14" s="25">
        <v>896</v>
      </c>
      <c r="AZ14" s="25">
        <v>896</v>
      </c>
      <c r="BA14" s="25">
        <v>896</v>
      </c>
      <c r="BB14" s="25">
        <v>896</v>
      </c>
      <c r="BC14" s="25">
        <v>896</v>
      </c>
      <c r="BD14" s="25">
        <v>896</v>
      </c>
      <c r="BE14" s="25">
        <v>896</v>
      </c>
      <c r="BF14" s="25">
        <v>896</v>
      </c>
      <c r="BG14" s="25">
        <v>896</v>
      </c>
      <c r="BH14" s="25">
        <v>896</v>
      </c>
      <c r="BI14" s="25">
        <v>896</v>
      </c>
      <c r="BJ14" s="25">
        <v>896</v>
      </c>
      <c r="BK14" s="25">
        <v>256</v>
      </c>
      <c r="BL14" s="25"/>
      <c r="BM14" s="29">
        <v>54000</v>
      </c>
      <c r="BN14" s="26">
        <f t="shared" si="58"/>
        <v>54016</v>
      </c>
      <c r="BO14" s="58">
        <f t="shared" si="59"/>
        <v>1.0002962962962962</v>
      </c>
      <c r="BP14" s="27"/>
    </row>
    <row r="15" spans="1:72" ht="15" customHeight="1" collapsed="1" x14ac:dyDescent="0.25">
      <c r="A15" s="23" t="s">
        <v>21</v>
      </c>
      <c r="B15" s="51" t="s">
        <v>50</v>
      </c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5"/>
      <c r="AK15" s="25"/>
      <c r="AL15" s="25"/>
      <c r="AM15" s="25"/>
      <c r="AN15" s="25"/>
      <c r="AO15" s="25"/>
      <c r="AP15" s="25"/>
      <c r="AQ15" s="25"/>
      <c r="AR15" s="25"/>
      <c r="AS15" s="25"/>
      <c r="AT15" s="25"/>
      <c r="AU15" s="25"/>
      <c r="AV15" s="25"/>
      <c r="AW15" s="25">
        <v>1620</v>
      </c>
      <c r="AX15" s="25">
        <v>1620</v>
      </c>
      <c r="AY15" s="25">
        <v>1620</v>
      </c>
      <c r="AZ15" s="25">
        <v>1620</v>
      </c>
      <c r="BA15" s="25">
        <v>1620</v>
      </c>
      <c r="BB15" s="25">
        <v>1620</v>
      </c>
      <c r="BC15" s="25">
        <v>1620</v>
      </c>
      <c r="BD15" s="25">
        <v>1620</v>
      </c>
      <c r="BE15" s="25">
        <v>1620</v>
      </c>
      <c r="BF15" s="25">
        <v>1620</v>
      </c>
      <c r="BG15" s="25">
        <v>1620</v>
      </c>
      <c r="BH15" s="25">
        <v>1440</v>
      </c>
      <c r="BI15" s="25"/>
      <c r="BJ15" s="25"/>
      <c r="BK15" s="25"/>
      <c r="BL15" s="25"/>
      <c r="BM15" s="29">
        <v>19272</v>
      </c>
      <c r="BN15" s="26">
        <f t="shared" si="58"/>
        <v>19260</v>
      </c>
      <c r="BO15" s="58">
        <f t="shared" si="59"/>
        <v>0.99937733499377335</v>
      </c>
      <c r="BP15" s="27"/>
    </row>
    <row r="16" spans="1:72" ht="15" customHeight="1" x14ac:dyDescent="0.25">
      <c r="A16" s="23" t="s">
        <v>22</v>
      </c>
      <c r="B16" s="51" t="s">
        <v>51</v>
      </c>
      <c r="C16" s="25">
        <v>1584</v>
      </c>
      <c r="D16" s="25">
        <v>1584</v>
      </c>
      <c r="E16" s="25">
        <v>1584</v>
      </c>
      <c r="F16" s="25">
        <v>1584</v>
      </c>
      <c r="G16" s="25">
        <v>1584</v>
      </c>
      <c r="H16" s="25">
        <v>1584</v>
      </c>
      <c r="I16" s="25">
        <v>1584</v>
      </c>
      <c r="J16" s="25">
        <v>1584</v>
      </c>
      <c r="K16" s="25">
        <v>1584</v>
      </c>
      <c r="L16" s="25">
        <v>1584</v>
      </c>
      <c r="M16" s="25">
        <v>1584</v>
      </c>
      <c r="N16" s="25">
        <v>1584</v>
      </c>
      <c r="O16" s="25">
        <v>1584</v>
      </c>
      <c r="P16" s="25">
        <v>1584</v>
      </c>
      <c r="Q16" s="25">
        <v>1584</v>
      </c>
      <c r="R16" s="25">
        <v>1584</v>
      </c>
      <c r="S16" s="25">
        <v>1584</v>
      </c>
      <c r="T16" s="25">
        <v>1584</v>
      </c>
      <c r="U16" s="25">
        <v>1584</v>
      </c>
      <c r="V16" s="25">
        <v>1584</v>
      </c>
      <c r="W16" s="25">
        <v>1584</v>
      </c>
      <c r="X16" s="25">
        <v>1584</v>
      </c>
      <c r="Y16" s="25">
        <v>1584</v>
      </c>
      <c r="Z16" s="25">
        <v>1584</v>
      </c>
      <c r="AA16" s="25">
        <v>1584</v>
      </c>
      <c r="AB16" s="25">
        <v>1584</v>
      </c>
      <c r="AC16" s="25">
        <v>1584</v>
      </c>
      <c r="AD16" s="25">
        <v>1584</v>
      </c>
      <c r="AE16" s="25">
        <v>1584</v>
      </c>
      <c r="AF16" s="25">
        <v>1560</v>
      </c>
      <c r="AG16" s="25"/>
      <c r="AH16" s="25"/>
      <c r="AI16" s="25"/>
      <c r="AJ16" s="25"/>
      <c r="AK16" s="25"/>
      <c r="AL16" s="25"/>
      <c r="AM16" s="25"/>
      <c r="AN16" s="25"/>
      <c r="AO16" s="25"/>
      <c r="AP16" s="25"/>
      <c r="AQ16" s="25"/>
      <c r="AR16" s="25"/>
      <c r="AS16" s="25"/>
      <c r="AT16" s="25"/>
      <c r="AU16" s="25"/>
      <c r="AV16" s="25"/>
      <c r="AW16" s="25"/>
      <c r="AX16" s="25"/>
      <c r="AY16" s="25"/>
      <c r="AZ16" s="25"/>
      <c r="BA16" s="25"/>
      <c r="BB16" s="25"/>
      <c r="BC16" s="25"/>
      <c r="BD16" s="25"/>
      <c r="BE16" s="25"/>
      <c r="BF16" s="25"/>
      <c r="BG16" s="25"/>
      <c r="BH16" s="25"/>
      <c r="BI16" s="25"/>
      <c r="BJ16" s="25"/>
      <c r="BK16" s="25"/>
      <c r="BL16" s="25"/>
      <c r="BM16" s="29">
        <v>47490</v>
      </c>
      <c r="BN16" s="26">
        <f t="shared" si="58"/>
        <v>47496</v>
      </c>
      <c r="BO16" s="58">
        <f t="shared" si="59"/>
        <v>1.0001263423878712</v>
      </c>
      <c r="BP16" s="27"/>
    </row>
    <row r="17" spans="1:68" x14ac:dyDescent="0.25">
      <c r="A17" s="23" t="s">
        <v>23</v>
      </c>
      <c r="B17" s="51" t="s">
        <v>52</v>
      </c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>
        <v>1656</v>
      </c>
      <c r="AJ17" s="25">
        <v>1656</v>
      </c>
      <c r="AK17" s="25">
        <v>1656</v>
      </c>
      <c r="AL17" s="25">
        <v>1656</v>
      </c>
      <c r="AM17" s="25">
        <v>1656</v>
      </c>
      <c r="AN17" s="25">
        <v>1656</v>
      </c>
      <c r="AO17" s="25">
        <v>1656</v>
      </c>
      <c r="AP17" s="25">
        <v>1656</v>
      </c>
      <c r="AQ17" s="25">
        <v>1656</v>
      </c>
      <c r="AR17" s="25">
        <v>1656</v>
      </c>
      <c r="AS17" s="25">
        <v>96</v>
      </c>
      <c r="AT17" s="25"/>
      <c r="AU17" s="25"/>
      <c r="AV17" s="25"/>
      <c r="AW17" s="24"/>
      <c r="AX17" s="24"/>
      <c r="AY17" s="24"/>
      <c r="AZ17" s="24"/>
      <c r="BA17" s="25"/>
      <c r="BB17" s="25"/>
      <c r="BC17" s="25"/>
      <c r="BD17" s="25"/>
      <c r="BE17" s="25"/>
      <c r="BF17" s="25"/>
      <c r="BG17" s="25"/>
      <c r="BH17" s="25"/>
      <c r="BI17" s="25"/>
      <c r="BJ17" s="25"/>
      <c r="BK17" s="25"/>
      <c r="BL17" s="25"/>
      <c r="BM17" s="29">
        <v>16660</v>
      </c>
      <c r="BN17" s="26">
        <f t="shared" si="58"/>
        <v>16656</v>
      </c>
      <c r="BO17" s="58">
        <f t="shared" si="59"/>
        <v>0.99975990396158465</v>
      </c>
      <c r="BP17" s="27"/>
    </row>
    <row r="18" spans="1:68" x14ac:dyDescent="0.25">
      <c r="A18" s="23" t="s">
        <v>24</v>
      </c>
      <c r="B18" s="51" t="s">
        <v>53</v>
      </c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>
        <v>1602</v>
      </c>
      <c r="AD18" s="25">
        <v>1602</v>
      </c>
      <c r="AE18" s="25">
        <v>1602</v>
      </c>
      <c r="AF18" s="25">
        <v>1602</v>
      </c>
      <c r="AG18" s="25">
        <v>1602</v>
      </c>
      <c r="AH18" s="25">
        <v>1602</v>
      </c>
      <c r="AI18" s="25">
        <v>1602</v>
      </c>
      <c r="AJ18" s="25">
        <v>1602</v>
      </c>
      <c r="AK18" s="25">
        <v>1602</v>
      </c>
      <c r="AL18" s="25">
        <v>1602</v>
      </c>
      <c r="AM18" s="25">
        <v>72</v>
      </c>
      <c r="AN18" s="25"/>
      <c r="AO18" s="25"/>
      <c r="AP18" s="25"/>
      <c r="AQ18" s="25"/>
      <c r="AR18" s="25"/>
      <c r="AS18" s="25"/>
      <c r="AT18" s="25"/>
      <c r="AU18" s="25"/>
      <c r="AV18" s="25"/>
      <c r="AW18" s="25"/>
      <c r="AX18" s="25"/>
      <c r="AY18" s="25"/>
      <c r="AZ18" s="25"/>
      <c r="BA18" s="25"/>
      <c r="BB18" s="25"/>
      <c r="BC18" s="25"/>
      <c r="BD18" s="25"/>
      <c r="BE18" s="25"/>
      <c r="BF18" s="25"/>
      <c r="BG18" s="25"/>
      <c r="BH18" s="25"/>
      <c r="BI18" s="25"/>
      <c r="BJ18" s="25"/>
      <c r="BK18" s="25"/>
      <c r="BL18" s="25"/>
      <c r="BM18" s="29">
        <v>16090</v>
      </c>
      <c r="BN18" s="26">
        <f t="shared" si="58"/>
        <v>16092</v>
      </c>
      <c r="BO18" s="58">
        <f t="shared" si="59"/>
        <v>1.0001243008079552</v>
      </c>
      <c r="BP18" s="27"/>
    </row>
    <row r="19" spans="1:68" x14ac:dyDescent="0.25">
      <c r="A19" s="23" t="s">
        <v>25</v>
      </c>
      <c r="B19" s="51" t="s">
        <v>54</v>
      </c>
      <c r="C19" s="25">
        <v>1548</v>
      </c>
      <c r="D19" s="25">
        <v>1548</v>
      </c>
      <c r="E19" s="25">
        <v>1548</v>
      </c>
      <c r="F19" s="25">
        <v>1548</v>
      </c>
      <c r="G19" s="25">
        <v>1548</v>
      </c>
      <c r="H19" s="25">
        <v>1548</v>
      </c>
      <c r="I19" s="25">
        <v>1548</v>
      </c>
      <c r="J19" s="25">
        <v>1548</v>
      </c>
      <c r="K19" s="25">
        <v>1548</v>
      </c>
      <c r="L19" s="25">
        <v>1560</v>
      </c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25"/>
      <c r="AL19" s="25"/>
      <c r="AM19" s="25"/>
      <c r="AN19" s="25"/>
      <c r="AO19" s="25"/>
      <c r="AP19" s="25"/>
      <c r="AQ19" s="25"/>
      <c r="AR19" s="25"/>
      <c r="AS19" s="25"/>
      <c r="AT19" s="25"/>
      <c r="AU19" s="25"/>
      <c r="AV19" s="25"/>
      <c r="AW19" s="25"/>
      <c r="AX19" s="25"/>
      <c r="AY19" s="25"/>
      <c r="AZ19" s="25"/>
      <c r="BA19" s="25"/>
      <c r="BB19" s="25"/>
      <c r="BC19" s="25"/>
      <c r="BD19" s="25"/>
      <c r="BE19" s="25"/>
      <c r="BF19" s="25"/>
      <c r="BG19" s="25"/>
      <c r="BH19" s="25"/>
      <c r="BI19" s="25"/>
      <c r="BJ19" s="25"/>
      <c r="BK19" s="25"/>
      <c r="BL19" s="25"/>
      <c r="BM19" s="29">
        <v>15490</v>
      </c>
      <c r="BN19" s="26">
        <f t="shared" si="58"/>
        <v>15492</v>
      </c>
      <c r="BO19" s="58">
        <f t="shared" si="59"/>
        <v>1.0001291155584249</v>
      </c>
      <c r="BP19" s="27"/>
    </row>
    <row r="20" spans="1:68" x14ac:dyDescent="0.25">
      <c r="A20" s="23" t="s">
        <v>26</v>
      </c>
      <c r="B20" s="51" t="s">
        <v>55</v>
      </c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4"/>
      <c r="AJ20" s="24"/>
      <c r="AK20" s="24"/>
      <c r="AL20" s="24"/>
      <c r="AM20" s="24"/>
      <c r="AN20" s="24"/>
      <c r="AO20" s="24">
        <v>1570</v>
      </c>
      <c r="AP20" s="24">
        <v>1570</v>
      </c>
      <c r="AQ20" s="24">
        <v>1570</v>
      </c>
      <c r="AR20" s="24">
        <v>1570</v>
      </c>
      <c r="AS20" s="24">
        <v>1570</v>
      </c>
      <c r="AT20" s="24">
        <v>1570</v>
      </c>
      <c r="AU20" s="24">
        <v>1570</v>
      </c>
      <c r="AV20" s="24">
        <v>1570</v>
      </c>
      <c r="AW20" s="24">
        <v>1570</v>
      </c>
      <c r="AX20" s="24">
        <v>1580</v>
      </c>
      <c r="AY20" s="25"/>
      <c r="AZ20" s="25"/>
      <c r="BA20" s="25"/>
      <c r="BB20" s="25"/>
      <c r="BC20" s="25"/>
      <c r="BD20" s="25"/>
      <c r="BE20" s="25"/>
      <c r="BF20" s="25"/>
      <c r="BG20" s="25"/>
      <c r="BH20" s="25"/>
      <c r="BI20" s="25"/>
      <c r="BJ20" s="25"/>
      <c r="BK20" s="25"/>
      <c r="BL20" s="25"/>
      <c r="BM20" s="29">
        <v>15715</v>
      </c>
      <c r="BN20" s="26">
        <f t="shared" si="58"/>
        <v>15710</v>
      </c>
      <c r="BO20" s="58">
        <f t="shared" si="59"/>
        <v>0.9996818326439707</v>
      </c>
      <c r="BP20" s="27"/>
    </row>
    <row r="21" spans="1:68" x14ac:dyDescent="0.25">
      <c r="A21" s="23" t="s">
        <v>27</v>
      </c>
      <c r="B21" s="51" t="s">
        <v>56</v>
      </c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4"/>
      <c r="AJ21" s="24"/>
      <c r="AK21" s="24"/>
      <c r="AL21" s="24"/>
      <c r="AM21" s="24"/>
      <c r="AN21" s="24"/>
      <c r="AO21" s="24"/>
      <c r="AP21" s="25"/>
      <c r="AQ21" s="25"/>
      <c r="AR21" s="25"/>
      <c r="AS21" s="25"/>
      <c r="AT21" s="25"/>
      <c r="AU21" s="25"/>
      <c r="AV21" s="25"/>
      <c r="AW21" s="25"/>
      <c r="AX21" s="25"/>
      <c r="AY21" s="25"/>
      <c r="AZ21" s="25"/>
      <c r="BA21" s="25">
        <v>1400</v>
      </c>
      <c r="BB21" s="25">
        <v>1400</v>
      </c>
      <c r="BC21" s="25">
        <v>1400</v>
      </c>
      <c r="BD21" s="25">
        <v>1400</v>
      </c>
      <c r="BE21" s="25">
        <v>1400</v>
      </c>
      <c r="BF21" s="25">
        <v>1400</v>
      </c>
      <c r="BG21" s="25">
        <v>1400</v>
      </c>
      <c r="BH21" s="25">
        <v>1400</v>
      </c>
      <c r="BI21" s="25">
        <v>1400</v>
      </c>
      <c r="BJ21" s="25">
        <v>1400</v>
      </c>
      <c r="BK21" s="25"/>
      <c r="BL21" s="25"/>
      <c r="BM21" s="29">
        <v>14000</v>
      </c>
      <c r="BN21" s="26">
        <f t="shared" si="58"/>
        <v>14000</v>
      </c>
      <c r="BO21" s="58">
        <f t="shared" si="59"/>
        <v>1</v>
      </c>
      <c r="BP21" s="27"/>
    </row>
    <row r="22" spans="1:68" x14ac:dyDescent="0.25">
      <c r="A22" s="23" t="s">
        <v>28</v>
      </c>
      <c r="B22" s="51" t="s">
        <v>57</v>
      </c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4"/>
      <c r="AJ22" s="24"/>
      <c r="AK22" s="24"/>
      <c r="AL22" s="24"/>
      <c r="AM22" s="24"/>
      <c r="AN22" s="24"/>
      <c r="AO22" s="24"/>
      <c r="AP22" s="25"/>
      <c r="AQ22" s="25"/>
      <c r="AR22" s="25"/>
      <c r="AS22" s="25"/>
      <c r="AT22" s="25"/>
      <c r="AU22" s="25"/>
      <c r="AV22" s="25"/>
      <c r="AW22" s="25"/>
      <c r="AX22" s="25"/>
      <c r="AY22" s="25"/>
      <c r="AZ22" s="25"/>
      <c r="BA22" s="25"/>
      <c r="BB22" s="25"/>
      <c r="BC22" s="25"/>
      <c r="BD22" s="25"/>
      <c r="BE22" s="25"/>
      <c r="BF22" s="25"/>
      <c r="BG22" s="25"/>
      <c r="BH22" s="25"/>
      <c r="BI22" s="25"/>
      <c r="BJ22" s="25"/>
      <c r="BK22" s="25"/>
      <c r="BL22" s="25"/>
      <c r="BM22" s="29"/>
      <c r="BN22" s="26">
        <f t="shared" si="58"/>
        <v>0</v>
      </c>
      <c r="BO22" s="58">
        <f t="shared" si="59"/>
        <v>0</v>
      </c>
      <c r="BP22" s="27"/>
    </row>
    <row r="23" spans="1:68" x14ac:dyDescent="0.25">
      <c r="A23" s="23" t="s">
        <v>29</v>
      </c>
      <c r="B23" s="51" t="s">
        <v>58</v>
      </c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>
        <v>1304</v>
      </c>
      <c r="N23" s="25">
        <v>1304</v>
      </c>
      <c r="O23" s="25">
        <v>1304</v>
      </c>
      <c r="P23" s="25">
        <v>1304</v>
      </c>
      <c r="Q23" s="25">
        <v>1304</v>
      </c>
      <c r="R23" s="25">
        <v>1304</v>
      </c>
      <c r="S23" s="25">
        <v>1304</v>
      </c>
      <c r="T23" s="25">
        <v>1304</v>
      </c>
      <c r="U23" s="25">
        <v>1304</v>
      </c>
      <c r="V23" s="25">
        <v>1304</v>
      </c>
      <c r="W23" s="25">
        <v>1304</v>
      </c>
      <c r="X23" s="25">
        <v>1304</v>
      </c>
      <c r="Y23" s="25">
        <v>1304</v>
      </c>
      <c r="Z23" s="25">
        <v>1248</v>
      </c>
      <c r="AA23" s="25"/>
      <c r="AB23" s="25"/>
      <c r="AC23" s="25"/>
      <c r="AD23" s="25"/>
      <c r="AE23" s="25"/>
      <c r="AF23" s="25"/>
      <c r="AG23" s="25"/>
      <c r="AH23" s="25"/>
      <c r="AI23" s="24"/>
      <c r="AJ23" s="24"/>
      <c r="AK23" s="24"/>
      <c r="AL23" s="24"/>
      <c r="AM23" s="24"/>
      <c r="AN23" s="24"/>
      <c r="AO23" s="24"/>
      <c r="AP23" s="25"/>
      <c r="AQ23" s="25"/>
      <c r="AR23" s="25"/>
      <c r="AS23" s="25"/>
      <c r="AT23" s="25"/>
      <c r="AU23" s="25"/>
      <c r="AV23" s="25"/>
      <c r="AW23" s="25"/>
      <c r="AX23" s="25"/>
      <c r="AY23" s="25"/>
      <c r="AZ23" s="25"/>
      <c r="BA23" s="25"/>
      <c r="BB23" s="25"/>
      <c r="BC23" s="25"/>
      <c r="BD23" s="25"/>
      <c r="BE23" s="25"/>
      <c r="BF23" s="25"/>
      <c r="BG23" s="25"/>
      <c r="BH23" s="25"/>
      <c r="BI23" s="25"/>
      <c r="BJ23" s="25"/>
      <c r="BK23" s="25"/>
      <c r="BL23" s="25"/>
      <c r="BM23" s="29">
        <v>18200</v>
      </c>
      <c r="BN23" s="26">
        <f t="shared" si="58"/>
        <v>18200</v>
      </c>
      <c r="BO23" s="58">
        <f t="shared" si="59"/>
        <v>1</v>
      </c>
      <c r="BP23" s="27"/>
    </row>
    <row r="24" spans="1:68" x14ac:dyDescent="0.25">
      <c r="A24" s="31" t="s">
        <v>12</v>
      </c>
      <c r="B24" s="5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  <c r="AF24" s="32"/>
      <c r="AG24" s="32"/>
      <c r="AH24" s="32"/>
      <c r="AI24" s="32"/>
      <c r="AJ24" s="32"/>
      <c r="AK24" s="32"/>
      <c r="AL24" s="32"/>
      <c r="AM24" s="32"/>
      <c r="AN24" s="32"/>
      <c r="AO24" s="32"/>
      <c r="AP24" s="32"/>
      <c r="AQ24" s="32"/>
      <c r="AR24" s="32"/>
      <c r="AS24" s="32"/>
      <c r="AT24" s="32"/>
      <c r="AU24" s="32"/>
      <c r="AV24" s="32"/>
      <c r="AW24" s="32"/>
      <c r="AX24" s="32"/>
      <c r="AY24" s="32"/>
      <c r="AZ24" s="32"/>
      <c r="BA24" s="32"/>
      <c r="BB24" s="32"/>
      <c r="BC24" s="32"/>
      <c r="BD24" s="32"/>
      <c r="BE24" s="32"/>
      <c r="BF24" s="32"/>
      <c r="BG24" s="32"/>
      <c r="BH24" s="32"/>
      <c r="BI24" s="32"/>
      <c r="BJ24" s="32"/>
      <c r="BK24" s="32"/>
      <c r="BL24" s="32"/>
      <c r="BM24" s="20"/>
      <c r="BN24" s="20"/>
      <c r="BO24" s="60"/>
      <c r="BP24" s="27"/>
    </row>
    <row r="25" spans="1:68" x14ac:dyDescent="0.25">
      <c r="A25" s="33" t="s">
        <v>30</v>
      </c>
      <c r="B25" s="53" t="s">
        <v>59</v>
      </c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>
        <v>3441</v>
      </c>
      <c r="V25" s="25">
        <v>3441</v>
      </c>
      <c r="W25" s="25">
        <v>3441</v>
      </c>
      <c r="X25" s="25">
        <v>3441</v>
      </c>
      <c r="Y25" s="25">
        <v>3441</v>
      </c>
      <c r="Z25" s="25">
        <v>3441</v>
      </c>
      <c r="AA25" s="25">
        <v>3441</v>
      </c>
      <c r="AB25" s="25">
        <v>3441</v>
      </c>
      <c r="AC25" s="25">
        <v>3441</v>
      </c>
      <c r="AD25" s="25">
        <v>3441</v>
      </c>
      <c r="AE25" s="25">
        <v>3441</v>
      </c>
      <c r="AF25" s="25">
        <v>3441</v>
      </c>
      <c r="AG25" s="25">
        <v>3441</v>
      </c>
      <c r="AH25" s="25">
        <v>3441</v>
      </c>
      <c r="AI25" s="25">
        <v>3441</v>
      </c>
      <c r="AJ25" s="25">
        <v>3441</v>
      </c>
      <c r="AK25" s="25">
        <v>930</v>
      </c>
      <c r="AL25" s="25"/>
      <c r="AM25" s="25"/>
      <c r="AN25" s="25"/>
      <c r="AO25" s="25"/>
      <c r="AP25" s="25"/>
      <c r="AQ25" s="25"/>
      <c r="AR25" s="25"/>
      <c r="AS25" s="34"/>
      <c r="AT25" s="34"/>
      <c r="AU25" s="34"/>
      <c r="AV25" s="25"/>
      <c r="AW25" s="25"/>
      <c r="AX25" s="25"/>
      <c r="AY25" s="25"/>
      <c r="AZ25" s="25"/>
      <c r="BA25" s="25"/>
      <c r="BB25" s="25"/>
      <c r="BC25" s="25"/>
      <c r="BD25" s="25"/>
      <c r="BE25" s="25"/>
      <c r="BF25" s="25"/>
      <c r="BG25" s="25"/>
      <c r="BH25" s="25"/>
      <c r="BI25" s="25"/>
      <c r="BJ25" s="25"/>
      <c r="BK25" s="25"/>
      <c r="BL25" s="25"/>
      <c r="BM25" s="29">
        <v>56000</v>
      </c>
      <c r="BN25" s="26">
        <f t="shared" si="58"/>
        <v>55986</v>
      </c>
      <c r="BO25" s="58">
        <f t="shared" si="59"/>
        <v>0.99975000000000003</v>
      </c>
      <c r="BP25" s="27"/>
    </row>
    <row r="26" spans="1:68" x14ac:dyDescent="0.25">
      <c r="A26" s="33" t="s">
        <v>31</v>
      </c>
      <c r="B26" s="53" t="s">
        <v>60</v>
      </c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  <c r="AI26" s="25"/>
      <c r="AJ26" s="25"/>
      <c r="AK26" s="25"/>
      <c r="AL26" s="25"/>
      <c r="AM26" s="25"/>
      <c r="AN26" s="25"/>
      <c r="AO26" s="25"/>
      <c r="AP26" s="25"/>
      <c r="AQ26" s="25"/>
      <c r="AR26" s="25"/>
      <c r="AS26" s="25">
        <v>3720</v>
      </c>
      <c r="AT26" s="25">
        <v>3720</v>
      </c>
      <c r="AU26" s="25">
        <v>3720</v>
      </c>
      <c r="AV26" s="25">
        <v>3720</v>
      </c>
      <c r="AW26" s="25">
        <v>3720</v>
      </c>
      <c r="AX26" s="25">
        <v>3720</v>
      </c>
      <c r="AY26" s="25">
        <v>3720</v>
      </c>
      <c r="AZ26" s="25">
        <v>3720</v>
      </c>
      <c r="BA26" s="25">
        <v>3720</v>
      </c>
      <c r="BB26" s="25">
        <v>3720</v>
      </c>
      <c r="BC26" s="25">
        <v>3720</v>
      </c>
      <c r="BD26" s="25">
        <v>3720</v>
      </c>
      <c r="BE26" s="25">
        <v>360</v>
      </c>
      <c r="BF26" s="25"/>
      <c r="BG26" s="25"/>
      <c r="BH26" s="25"/>
      <c r="BI26" s="25"/>
      <c r="BJ26" s="25"/>
      <c r="BK26" s="25"/>
      <c r="BL26" s="25"/>
      <c r="BM26" s="29">
        <v>45000</v>
      </c>
      <c r="BN26" s="26">
        <f t="shared" si="58"/>
        <v>45000</v>
      </c>
      <c r="BO26" s="58">
        <f t="shared" si="59"/>
        <v>1</v>
      </c>
      <c r="BP26" s="27"/>
    </row>
    <row r="27" spans="1:68" x14ac:dyDescent="0.25">
      <c r="A27" s="33" t="s">
        <v>32</v>
      </c>
      <c r="B27" s="53" t="s">
        <v>61</v>
      </c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5"/>
      <c r="AJ27" s="25"/>
      <c r="AK27" s="25"/>
      <c r="AL27" s="25"/>
      <c r="AM27" s="25"/>
      <c r="AN27" s="25"/>
      <c r="AO27" s="25"/>
      <c r="AP27" s="25"/>
      <c r="AQ27" s="25"/>
      <c r="AR27" s="25"/>
      <c r="AS27" s="25"/>
      <c r="AT27" s="25"/>
      <c r="AU27" s="25"/>
      <c r="AV27" s="25"/>
      <c r="AW27" s="25"/>
      <c r="AX27" s="25"/>
      <c r="AY27" s="25"/>
      <c r="AZ27" s="25"/>
      <c r="BA27" s="25"/>
      <c r="BB27" s="25"/>
      <c r="BC27" s="25"/>
      <c r="BD27" s="25"/>
      <c r="BE27" s="25"/>
      <c r="BF27" s="25"/>
      <c r="BG27" s="25"/>
      <c r="BH27" s="25"/>
      <c r="BI27" s="25"/>
      <c r="BJ27" s="25"/>
      <c r="BK27" s="25"/>
      <c r="BL27" s="25"/>
      <c r="BM27" s="29"/>
      <c r="BN27" s="26">
        <f t="shared" si="58"/>
        <v>0</v>
      </c>
      <c r="BO27" s="58">
        <f t="shared" si="59"/>
        <v>0</v>
      </c>
      <c r="BP27" s="27"/>
    </row>
    <row r="28" spans="1:68" x14ac:dyDescent="0.25">
      <c r="A28" s="33" t="s">
        <v>33</v>
      </c>
      <c r="B28" s="53" t="s">
        <v>62</v>
      </c>
      <c r="C28" s="25"/>
      <c r="D28" s="25"/>
      <c r="E28" s="25"/>
      <c r="F28" s="25"/>
      <c r="G28" s="25">
        <v>1752</v>
      </c>
      <c r="H28" s="25">
        <v>1752</v>
      </c>
      <c r="I28" s="25">
        <v>1752</v>
      </c>
      <c r="J28" s="25">
        <v>1752</v>
      </c>
      <c r="K28" s="25">
        <v>1752</v>
      </c>
      <c r="L28" s="25">
        <v>1752</v>
      </c>
      <c r="M28" s="25">
        <v>1752</v>
      </c>
      <c r="N28" s="25">
        <v>1752</v>
      </c>
      <c r="O28" s="25">
        <v>1752</v>
      </c>
      <c r="P28" s="25">
        <v>1728</v>
      </c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25"/>
      <c r="AJ28" s="25"/>
      <c r="AK28" s="25"/>
      <c r="AL28" s="25"/>
      <c r="AM28" s="25"/>
      <c r="AN28" s="25"/>
      <c r="AO28" s="25"/>
      <c r="AP28" s="25"/>
      <c r="AQ28" s="25"/>
      <c r="AR28" s="25"/>
      <c r="AS28" s="25"/>
      <c r="AT28" s="25"/>
      <c r="AU28" s="25"/>
      <c r="AV28" s="25"/>
      <c r="AW28" s="25"/>
      <c r="AX28" s="25"/>
      <c r="AY28" s="25"/>
      <c r="AZ28" s="25"/>
      <c r="BA28" s="25"/>
      <c r="BB28" s="25"/>
      <c r="BC28" s="25"/>
      <c r="BD28" s="25"/>
      <c r="BE28" s="25"/>
      <c r="BF28" s="25"/>
      <c r="BG28" s="25"/>
      <c r="BH28" s="25"/>
      <c r="BI28" s="25"/>
      <c r="BJ28" s="25"/>
      <c r="BK28" s="25"/>
      <c r="BL28" s="25"/>
      <c r="BM28" s="29">
        <v>17500</v>
      </c>
      <c r="BN28" s="26">
        <f t="shared" si="58"/>
        <v>17496</v>
      </c>
      <c r="BO28" s="58">
        <f t="shared" si="59"/>
        <v>0.99977142857142853</v>
      </c>
      <c r="BP28" s="27"/>
    </row>
    <row r="29" spans="1:68" x14ac:dyDescent="0.25">
      <c r="A29" s="31" t="s">
        <v>13</v>
      </c>
      <c r="B29" s="5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  <c r="AF29" s="32"/>
      <c r="AG29" s="32"/>
      <c r="AH29" s="32"/>
      <c r="AI29" s="32"/>
      <c r="AJ29" s="32"/>
      <c r="AK29" s="32"/>
      <c r="AL29" s="32"/>
      <c r="AM29" s="32"/>
      <c r="AN29" s="32"/>
      <c r="AO29" s="32"/>
      <c r="AP29" s="32"/>
      <c r="AQ29" s="32"/>
      <c r="AR29" s="32"/>
      <c r="AS29" s="32"/>
      <c r="AT29" s="32"/>
      <c r="AU29" s="32"/>
      <c r="AV29" s="32"/>
      <c r="AW29" s="32"/>
      <c r="AX29" s="32"/>
      <c r="AY29" s="32"/>
      <c r="AZ29" s="32"/>
      <c r="BA29" s="32"/>
      <c r="BB29" s="32"/>
      <c r="BC29" s="32"/>
      <c r="BD29" s="32"/>
      <c r="BE29" s="32"/>
      <c r="BF29" s="32"/>
      <c r="BG29" s="32"/>
      <c r="BH29" s="32"/>
      <c r="BI29" s="32"/>
      <c r="BJ29" s="32"/>
      <c r="BK29" s="32"/>
      <c r="BL29" s="32"/>
      <c r="BM29" s="20"/>
      <c r="BN29" s="20"/>
      <c r="BO29" s="60"/>
      <c r="BP29" s="27"/>
    </row>
    <row r="30" spans="1:68" x14ac:dyDescent="0.25">
      <c r="A30" s="30" t="s">
        <v>34</v>
      </c>
      <c r="B30" s="54" t="s">
        <v>63</v>
      </c>
      <c r="C30" s="28">
        <v>17300</v>
      </c>
      <c r="D30" s="28">
        <v>17300</v>
      </c>
      <c r="E30" s="28">
        <v>17300</v>
      </c>
      <c r="F30" s="28">
        <v>17300</v>
      </c>
      <c r="G30" s="28">
        <v>17300</v>
      </c>
      <c r="H30" s="28">
        <v>17300</v>
      </c>
      <c r="I30" s="28">
        <v>17300</v>
      </c>
      <c r="J30" s="28">
        <v>17300</v>
      </c>
      <c r="K30" s="28">
        <v>17300</v>
      </c>
      <c r="L30" s="28">
        <v>17300</v>
      </c>
      <c r="M30" s="28">
        <v>17300</v>
      </c>
      <c r="N30" s="28">
        <v>17300</v>
      </c>
      <c r="O30" s="28">
        <v>17300</v>
      </c>
      <c r="P30" s="28">
        <v>17300</v>
      </c>
      <c r="Q30" s="28">
        <v>17300</v>
      </c>
      <c r="R30" s="28">
        <v>17300</v>
      </c>
      <c r="S30" s="28">
        <v>17300</v>
      </c>
      <c r="T30" s="28">
        <v>17300</v>
      </c>
      <c r="U30" s="28">
        <v>17300</v>
      </c>
      <c r="V30" s="28">
        <v>17300</v>
      </c>
      <c r="W30" s="28">
        <v>17300</v>
      </c>
      <c r="X30" s="28">
        <v>16900</v>
      </c>
      <c r="Y30" s="25"/>
      <c r="Z30" s="25"/>
      <c r="AA30" s="25"/>
      <c r="AB30" s="25"/>
      <c r="AC30" s="25"/>
      <c r="AD30" s="25"/>
      <c r="AE30" s="25"/>
      <c r="AF30" s="25"/>
      <c r="AG30" s="25"/>
      <c r="AH30" s="25"/>
      <c r="AI30" s="25"/>
      <c r="AJ30" s="25"/>
      <c r="AK30" s="25"/>
      <c r="AL30" s="25"/>
      <c r="AM30" s="25"/>
      <c r="AN30" s="25"/>
      <c r="AO30" s="25"/>
      <c r="AP30" s="25"/>
      <c r="AQ30" s="25"/>
      <c r="AR30" s="25"/>
      <c r="AS30" s="25"/>
      <c r="AT30" s="25"/>
      <c r="AU30" s="25"/>
      <c r="AV30" s="25"/>
      <c r="AW30" s="25"/>
      <c r="AX30" s="25"/>
      <c r="AY30" s="25"/>
      <c r="AZ30" s="25"/>
      <c r="BA30" s="25"/>
      <c r="BB30" s="25"/>
      <c r="BC30" s="25"/>
      <c r="BD30" s="25"/>
      <c r="BE30" s="25"/>
      <c r="BF30" s="25"/>
      <c r="BG30" s="25"/>
      <c r="BH30" s="25"/>
      <c r="BI30" s="25"/>
      <c r="BJ30" s="25"/>
      <c r="BK30" s="25"/>
      <c r="BL30" s="25"/>
      <c r="BM30" s="29">
        <v>380160</v>
      </c>
      <c r="BN30" s="26">
        <f>SUM(C30:BL30)</f>
        <v>380200</v>
      </c>
      <c r="BO30" s="58">
        <f t="shared" si="59"/>
        <v>1.0001052188552189</v>
      </c>
      <c r="BP30" s="27"/>
    </row>
    <row r="31" spans="1:68" x14ac:dyDescent="0.25">
      <c r="A31" s="30" t="s">
        <v>35</v>
      </c>
      <c r="B31" s="54" t="s">
        <v>64</v>
      </c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25"/>
      <c r="AI31" s="25"/>
      <c r="AJ31" s="25"/>
      <c r="AK31" s="25"/>
      <c r="AL31" s="25"/>
      <c r="AM31" s="25"/>
      <c r="AN31" s="25"/>
      <c r="AO31" s="25"/>
      <c r="AP31" s="25"/>
      <c r="AQ31" s="25"/>
      <c r="AR31" s="25"/>
      <c r="AS31" s="25"/>
      <c r="AT31" s="25"/>
      <c r="AU31" s="25"/>
      <c r="AV31" s="25"/>
      <c r="AW31" s="25"/>
      <c r="AX31" s="25"/>
      <c r="AY31" s="25"/>
      <c r="AZ31" s="25"/>
      <c r="BA31" s="25"/>
      <c r="BB31" s="25"/>
      <c r="BC31" s="25"/>
      <c r="BD31" s="25"/>
      <c r="BE31" s="25"/>
      <c r="BF31" s="25"/>
      <c r="BG31" s="25"/>
      <c r="BH31" s="25"/>
      <c r="BI31" s="25"/>
      <c r="BJ31" s="25"/>
      <c r="BK31" s="25"/>
      <c r="BL31" s="25"/>
      <c r="BM31" s="29"/>
      <c r="BN31" s="26">
        <f t="shared" ref="BN31:BN37" si="60">SUM(C31:BL31)</f>
        <v>0</v>
      </c>
      <c r="BO31" s="58">
        <f t="shared" si="59"/>
        <v>0</v>
      </c>
      <c r="BP31" s="27"/>
    </row>
    <row r="32" spans="1:68" x14ac:dyDescent="0.25">
      <c r="A32" s="30" t="s">
        <v>36</v>
      </c>
      <c r="B32" s="54" t="s">
        <v>65</v>
      </c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25"/>
      <c r="AG32" s="25"/>
      <c r="AH32" s="25"/>
      <c r="AI32" s="25"/>
      <c r="AJ32" s="25"/>
      <c r="AK32" s="25"/>
      <c r="AL32" s="25"/>
      <c r="AM32" s="25"/>
      <c r="AN32" s="25"/>
      <c r="AO32" s="25"/>
      <c r="AP32" s="25"/>
      <c r="AQ32" s="25"/>
      <c r="AR32" s="25"/>
      <c r="AS32" s="25"/>
      <c r="AT32" s="25"/>
      <c r="AU32" s="25"/>
      <c r="AV32" s="25"/>
      <c r="AW32" s="25">
        <v>14400</v>
      </c>
      <c r="AX32" s="25">
        <v>14400</v>
      </c>
      <c r="AY32" s="25">
        <v>14400</v>
      </c>
      <c r="AZ32" s="25">
        <v>14400</v>
      </c>
      <c r="BA32" s="25">
        <v>14400</v>
      </c>
      <c r="BB32" s="25">
        <v>14400</v>
      </c>
      <c r="BC32" s="25">
        <v>14400</v>
      </c>
      <c r="BD32" s="25">
        <v>14400</v>
      </c>
      <c r="BE32" s="25">
        <v>14400</v>
      </c>
      <c r="BF32" s="25">
        <v>14400</v>
      </c>
      <c r="BG32" s="25">
        <v>14400</v>
      </c>
      <c r="BH32" s="25">
        <v>14400</v>
      </c>
      <c r="BI32" s="25">
        <v>14400</v>
      </c>
      <c r="BJ32" s="25">
        <v>14400</v>
      </c>
      <c r="BK32" s="25">
        <v>14400</v>
      </c>
      <c r="BL32" s="25">
        <v>14400</v>
      </c>
      <c r="BM32" s="29">
        <v>230400</v>
      </c>
      <c r="BN32" s="26">
        <f t="shared" si="60"/>
        <v>230400</v>
      </c>
      <c r="BO32" s="58">
        <f t="shared" si="59"/>
        <v>1</v>
      </c>
      <c r="BP32" s="27"/>
    </row>
    <row r="33" spans="1:68" ht="15" customHeight="1" x14ac:dyDescent="0.25">
      <c r="A33" s="30" t="s">
        <v>37</v>
      </c>
      <c r="B33" s="54" t="s">
        <v>66</v>
      </c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24"/>
      <c r="AB33" s="24"/>
      <c r="AC33" s="24"/>
      <c r="AD33" s="24"/>
      <c r="AE33" s="25"/>
      <c r="AF33" s="25"/>
      <c r="AG33" s="25"/>
      <c r="AH33" s="25"/>
      <c r="AI33" s="25"/>
      <c r="AJ33" s="25"/>
      <c r="AK33" s="25"/>
      <c r="AL33" s="25"/>
      <c r="AM33" s="25"/>
      <c r="AN33" s="25"/>
      <c r="AO33" s="25"/>
      <c r="AP33" s="25"/>
      <c r="AQ33" s="25"/>
      <c r="AR33" s="25"/>
      <c r="AS33" s="25"/>
      <c r="AT33" s="25"/>
      <c r="AU33" s="25"/>
      <c r="AV33" s="25"/>
      <c r="AW33" s="25"/>
      <c r="AX33" s="25"/>
      <c r="AY33" s="25"/>
      <c r="AZ33" s="25"/>
      <c r="BA33" s="25"/>
      <c r="BB33" s="25"/>
      <c r="BC33" s="25"/>
      <c r="BD33" s="25"/>
      <c r="BE33" s="25"/>
      <c r="BF33" s="25"/>
      <c r="BG33" s="25"/>
      <c r="BH33" s="25"/>
      <c r="BI33" s="25"/>
      <c r="BJ33" s="25"/>
      <c r="BK33" s="25"/>
      <c r="BL33" s="25"/>
      <c r="BM33" s="29"/>
      <c r="BN33" s="26">
        <f t="shared" si="60"/>
        <v>0</v>
      </c>
      <c r="BO33" s="58">
        <f t="shared" si="59"/>
        <v>0</v>
      </c>
      <c r="BP33" s="27"/>
    </row>
    <row r="34" spans="1:68" ht="15" customHeight="1" x14ac:dyDescent="0.25">
      <c r="A34" s="30" t="s">
        <v>38</v>
      </c>
      <c r="B34" s="54" t="s">
        <v>67</v>
      </c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>
        <v>13000</v>
      </c>
      <c r="Z34" s="25">
        <v>13000</v>
      </c>
      <c r="AA34" s="25">
        <v>13000</v>
      </c>
      <c r="AB34" s="25">
        <v>13000</v>
      </c>
      <c r="AC34" s="25">
        <v>13000</v>
      </c>
      <c r="AD34" s="25">
        <v>13000</v>
      </c>
      <c r="AE34" s="25">
        <v>13000</v>
      </c>
      <c r="AF34" s="25">
        <v>13000</v>
      </c>
      <c r="AG34" s="25">
        <v>13000</v>
      </c>
      <c r="AH34" s="25">
        <v>13000</v>
      </c>
      <c r="AI34" s="25">
        <v>13000</v>
      </c>
      <c r="AJ34" s="25">
        <v>13000</v>
      </c>
      <c r="AK34" s="25">
        <v>13000</v>
      </c>
      <c r="AL34" s="25">
        <v>12400</v>
      </c>
      <c r="AM34" s="25"/>
      <c r="AN34" s="25"/>
      <c r="AO34" s="25"/>
      <c r="AP34" s="25"/>
      <c r="AQ34" s="25"/>
      <c r="AR34" s="25"/>
      <c r="AS34" s="25"/>
      <c r="AT34" s="25"/>
      <c r="AU34" s="25"/>
      <c r="AV34" s="25"/>
      <c r="AW34" s="25"/>
      <c r="AX34" s="25"/>
      <c r="AY34" s="25"/>
      <c r="AZ34" s="25"/>
      <c r="BA34" s="25"/>
      <c r="BB34" s="25"/>
      <c r="BC34" s="25"/>
      <c r="BD34" s="25"/>
      <c r="BE34" s="25"/>
      <c r="BF34" s="25"/>
      <c r="BG34" s="25"/>
      <c r="BH34" s="25"/>
      <c r="BI34" s="25"/>
      <c r="BJ34" s="25"/>
      <c r="BK34" s="25"/>
      <c r="BL34" s="25"/>
      <c r="BM34" s="29">
        <v>181440</v>
      </c>
      <c r="BN34" s="26">
        <f t="shared" si="60"/>
        <v>181400</v>
      </c>
      <c r="BO34" s="58">
        <f t="shared" si="59"/>
        <v>0.99977954144620806</v>
      </c>
      <c r="BP34" s="27"/>
    </row>
    <row r="35" spans="1:68" ht="15" customHeight="1" x14ac:dyDescent="0.25">
      <c r="A35" s="30" t="s">
        <v>39</v>
      </c>
      <c r="B35" s="54" t="s">
        <v>68</v>
      </c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25"/>
      <c r="AD35" s="25"/>
      <c r="AE35" s="25"/>
      <c r="AF35" s="25"/>
      <c r="AG35" s="25"/>
      <c r="AH35" s="25"/>
      <c r="AI35" s="25"/>
      <c r="AJ35" s="25"/>
      <c r="AK35" s="25"/>
      <c r="AL35" s="25"/>
      <c r="AM35" s="25"/>
      <c r="AN35" s="25"/>
      <c r="AO35" s="35"/>
      <c r="AP35" s="36"/>
      <c r="AQ35" s="25"/>
      <c r="AR35" s="24"/>
      <c r="AS35" s="25"/>
      <c r="AT35" s="24"/>
      <c r="AU35" s="25"/>
      <c r="AV35" s="25"/>
      <c r="AW35" s="25"/>
      <c r="AX35" s="25"/>
      <c r="AY35" s="25"/>
      <c r="AZ35" s="25"/>
      <c r="BA35" s="25"/>
      <c r="BB35" s="25"/>
      <c r="BC35" s="25"/>
      <c r="BD35" s="25"/>
      <c r="BE35" s="25"/>
      <c r="BF35" s="25"/>
      <c r="BG35" s="25"/>
      <c r="BH35" s="25"/>
      <c r="BI35" s="25"/>
      <c r="BJ35" s="25"/>
      <c r="BK35" s="25"/>
      <c r="BL35" s="25"/>
      <c r="BM35" s="29"/>
      <c r="BN35" s="26">
        <f t="shared" si="60"/>
        <v>0</v>
      </c>
      <c r="BO35" s="58">
        <f t="shared" si="59"/>
        <v>0</v>
      </c>
    </row>
    <row r="36" spans="1:68" ht="15" customHeight="1" x14ac:dyDescent="0.25">
      <c r="A36" s="30" t="s">
        <v>40</v>
      </c>
      <c r="B36" s="54" t="s">
        <v>69</v>
      </c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>
        <v>11500</v>
      </c>
      <c r="AN36" s="25">
        <v>11500</v>
      </c>
      <c r="AO36" s="25">
        <v>11500</v>
      </c>
      <c r="AP36" s="25">
        <v>11500</v>
      </c>
      <c r="AQ36" s="25">
        <v>11500</v>
      </c>
      <c r="AR36" s="25">
        <v>11500</v>
      </c>
      <c r="AS36" s="25">
        <v>11500</v>
      </c>
      <c r="AT36" s="25">
        <v>11500</v>
      </c>
      <c r="AU36" s="25">
        <v>11500</v>
      </c>
      <c r="AV36" s="25">
        <v>11700</v>
      </c>
      <c r="AW36" s="25"/>
      <c r="AX36" s="25"/>
      <c r="AY36" s="25"/>
      <c r="AZ36" s="25"/>
      <c r="BA36" s="25"/>
      <c r="BB36" s="25"/>
      <c r="BC36" s="25"/>
      <c r="BD36" s="25"/>
      <c r="BE36" s="25"/>
      <c r="BF36" s="25"/>
      <c r="BG36" s="25"/>
      <c r="BH36" s="25"/>
      <c r="BI36" s="25"/>
      <c r="BJ36" s="25"/>
      <c r="BK36" s="25"/>
      <c r="BL36" s="25"/>
      <c r="BM36" s="29">
        <v>115200</v>
      </c>
      <c r="BN36" s="26">
        <f t="shared" si="60"/>
        <v>115200</v>
      </c>
      <c r="BO36" s="58">
        <f t="shared" si="59"/>
        <v>1</v>
      </c>
    </row>
    <row r="37" spans="1:68" ht="15" customHeight="1" thickBot="1" x14ac:dyDescent="0.3">
      <c r="A37" s="30" t="s">
        <v>41</v>
      </c>
      <c r="B37" s="54" t="s">
        <v>70</v>
      </c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7"/>
      <c r="AO37" s="37"/>
      <c r="AP37" s="38"/>
      <c r="AQ37" s="37"/>
      <c r="AR37" s="37"/>
      <c r="AS37" s="37"/>
      <c r="AT37" s="37"/>
      <c r="AU37" s="37"/>
      <c r="AV37" s="37"/>
      <c r="AW37" s="37"/>
      <c r="AX37" s="37"/>
      <c r="AY37" s="37"/>
      <c r="AZ37" s="37"/>
      <c r="BA37" s="37"/>
      <c r="BB37" s="37"/>
      <c r="BC37" s="37"/>
      <c r="BD37" s="37"/>
      <c r="BE37" s="37"/>
      <c r="BF37" s="37"/>
      <c r="BG37" s="37"/>
      <c r="BH37" s="37"/>
      <c r="BI37" s="37"/>
      <c r="BJ37" s="37"/>
      <c r="BK37" s="37"/>
      <c r="BL37" s="37"/>
      <c r="BM37" s="39"/>
      <c r="BN37" s="26">
        <f t="shared" si="60"/>
        <v>0</v>
      </c>
      <c r="BO37" s="58">
        <f t="shared" si="59"/>
        <v>0</v>
      </c>
    </row>
    <row r="38" spans="1:68" ht="15" customHeight="1" thickBot="1" x14ac:dyDescent="0.3">
      <c r="A38" s="40" t="s">
        <v>10</v>
      </c>
      <c r="B38" s="55"/>
      <c r="C38" s="41">
        <f>SUM(C8:C37)</f>
        <v>21328</v>
      </c>
      <c r="D38" s="41">
        <f t="shared" ref="D38:BL38" si="61">SUM(D8:D37)</f>
        <v>21328</v>
      </c>
      <c r="E38" s="41">
        <f t="shared" si="61"/>
        <v>24784</v>
      </c>
      <c r="F38" s="41">
        <f t="shared" si="61"/>
        <v>24784</v>
      </c>
      <c r="G38" s="41">
        <f t="shared" si="61"/>
        <v>33656</v>
      </c>
      <c r="H38" s="41">
        <f t="shared" si="61"/>
        <v>33656</v>
      </c>
      <c r="I38" s="41">
        <f t="shared" si="61"/>
        <v>33656</v>
      </c>
      <c r="J38" s="41">
        <f t="shared" si="61"/>
        <v>33656</v>
      </c>
      <c r="K38" s="41">
        <f t="shared" si="61"/>
        <v>33656</v>
      </c>
      <c r="L38" s="41">
        <f t="shared" si="61"/>
        <v>33668</v>
      </c>
      <c r="M38" s="41">
        <f t="shared" si="61"/>
        <v>33412</v>
      </c>
      <c r="N38" s="41">
        <f t="shared" si="61"/>
        <v>33412</v>
      </c>
      <c r="O38" s="41">
        <f t="shared" si="61"/>
        <v>33412</v>
      </c>
      <c r="P38" s="41">
        <f t="shared" si="61"/>
        <v>33388</v>
      </c>
      <c r="Q38" s="41">
        <f t="shared" si="61"/>
        <v>28300</v>
      </c>
      <c r="R38" s="41">
        <f t="shared" si="61"/>
        <v>27940</v>
      </c>
      <c r="S38" s="41">
        <f t="shared" si="61"/>
        <v>27940</v>
      </c>
      <c r="T38" s="41">
        <f t="shared" si="61"/>
        <v>27940</v>
      </c>
      <c r="U38" s="41">
        <f t="shared" si="61"/>
        <v>31381</v>
      </c>
      <c r="V38" s="41">
        <f t="shared" si="61"/>
        <v>31381</v>
      </c>
      <c r="W38" s="41">
        <f t="shared" si="61"/>
        <v>31381</v>
      </c>
      <c r="X38" s="41">
        <f t="shared" si="61"/>
        <v>30981</v>
      </c>
      <c r="Y38" s="41">
        <f t="shared" si="61"/>
        <v>27081</v>
      </c>
      <c r="Z38" s="41">
        <f t="shared" si="61"/>
        <v>27025</v>
      </c>
      <c r="AA38" s="41">
        <f t="shared" si="61"/>
        <v>25777</v>
      </c>
      <c r="AB38" s="41">
        <f t="shared" si="61"/>
        <v>25777</v>
      </c>
      <c r="AC38" s="41">
        <f t="shared" si="61"/>
        <v>27379</v>
      </c>
      <c r="AD38" s="41">
        <f t="shared" si="61"/>
        <v>27379</v>
      </c>
      <c r="AE38" s="41">
        <f t="shared" si="61"/>
        <v>27379</v>
      </c>
      <c r="AF38" s="41">
        <f t="shared" si="61"/>
        <v>27355</v>
      </c>
      <c r="AG38" s="41">
        <f t="shared" si="61"/>
        <v>25795</v>
      </c>
      <c r="AH38" s="41">
        <f t="shared" si="61"/>
        <v>25795</v>
      </c>
      <c r="AI38" s="41">
        <f t="shared" si="61"/>
        <v>34447</v>
      </c>
      <c r="AJ38" s="41">
        <f t="shared" si="61"/>
        <v>34447</v>
      </c>
      <c r="AK38" s="41">
        <f t="shared" si="61"/>
        <v>31936</v>
      </c>
      <c r="AL38" s="41">
        <f t="shared" si="61"/>
        <v>30406</v>
      </c>
      <c r="AM38" s="41">
        <f t="shared" si="61"/>
        <v>27112</v>
      </c>
      <c r="AN38" s="41">
        <f t="shared" si="61"/>
        <v>24448</v>
      </c>
      <c r="AO38" s="41">
        <f t="shared" si="61"/>
        <v>26018</v>
      </c>
      <c r="AP38" s="41">
        <f t="shared" si="61"/>
        <v>26018</v>
      </c>
      <c r="AQ38" s="41">
        <f t="shared" si="61"/>
        <v>26018</v>
      </c>
      <c r="AR38" s="41">
        <f t="shared" si="61"/>
        <v>26018</v>
      </c>
      <c r="AS38" s="41">
        <f t="shared" si="61"/>
        <v>28178</v>
      </c>
      <c r="AT38" s="41">
        <f t="shared" si="61"/>
        <v>28082</v>
      </c>
      <c r="AU38" s="41">
        <f t="shared" si="61"/>
        <v>28082</v>
      </c>
      <c r="AV38" s="41">
        <f t="shared" si="61"/>
        <v>28282</v>
      </c>
      <c r="AW38" s="41">
        <f t="shared" si="61"/>
        <v>29202</v>
      </c>
      <c r="AX38" s="41">
        <f t="shared" si="61"/>
        <v>29212</v>
      </c>
      <c r="AY38" s="41">
        <f t="shared" si="61"/>
        <v>27632</v>
      </c>
      <c r="AZ38" s="41">
        <f t="shared" si="61"/>
        <v>26624</v>
      </c>
      <c r="BA38" s="41">
        <f t="shared" si="61"/>
        <v>25588</v>
      </c>
      <c r="BB38" s="41">
        <f t="shared" si="61"/>
        <v>25588</v>
      </c>
      <c r="BC38" s="41">
        <f t="shared" si="61"/>
        <v>25588</v>
      </c>
      <c r="BD38" s="41">
        <f t="shared" si="61"/>
        <v>25588</v>
      </c>
      <c r="BE38" s="41">
        <f t="shared" si="61"/>
        <v>22228</v>
      </c>
      <c r="BF38" s="41">
        <f t="shared" si="61"/>
        <v>21868</v>
      </c>
      <c r="BG38" s="41">
        <f t="shared" si="61"/>
        <v>21868</v>
      </c>
      <c r="BH38" s="41">
        <f t="shared" si="61"/>
        <v>21688</v>
      </c>
      <c r="BI38" s="41">
        <f t="shared" si="61"/>
        <v>20248</v>
      </c>
      <c r="BJ38" s="41">
        <f t="shared" si="61"/>
        <v>20248</v>
      </c>
      <c r="BK38" s="41">
        <f t="shared" si="61"/>
        <v>18208</v>
      </c>
      <c r="BL38" s="41">
        <f t="shared" si="61"/>
        <v>17952</v>
      </c>
      <c r="BM38" s="42">
        <f>SUM(BM8:BM37)</f>
        <v>1710416</v>
      </c>
      <c r="BN38" s="43">
        <f>SUM(BN8:BN37)</f>
        <v>1710604</v>
      </c>
      <c r="BO38" s="59">
        <f>BN38/BM38</f>
        <v>1.0001099147809656</v>
      </c>
    </row>
  </sheetData>
  <mergeCells count="111">
    <mergeCell ref="W2:X2"/>
    <mergeCell ref="AY2:AZ2"/>
    <mergeCell ref="BA2:BB2"/>
    <mergeCell ref="E2:F2"/>
    <mergeCell ref="G2:H2"/>
    <mergeCell ref="I2:J2"/>
    <mergeCell ref="K2:L2"/>
    <mergeCell ref="M2:N2"/>
    <mergeCell ref="O2:P2"/>
    <mergeCell ref="C3:D3"/>
    <mergeCell ref="E3:F3"/>
    <mergeCell ref="G3:H3"/>
    <mergeCell ref="I3:J3"/>
    <mergeCell ref="K3:L3"/>
    <mergeCell ref="M3:N3"/>
    <mergeCell ref="Q2:R2"/>
    <mergeCell ref="S2:T2"/>
    <mergeCell ref="U2:V2"/>
    <mergeCell ref="AE3:AF3"/>
    <mergeCell ref="AG3:AH3"/>
    <mergeCell ref="AI3:AJ3"/>
    <mergeCell ref="AK3:AL3"/>
    <mergeCell ref="O3:P3"/>
    <mergeCell ref="Q3:R3"/>
    <mergeCell ref="S3:T3"/>
    <mergeCell ref="U3:V3"/>
    <mergeCell ref="W3:X3"/>
    <mergeCell ref="Y3:Z3"/>
    <mergeCell ref="BK3:BL3"/>
    <mergeCell ref="C4:D4"/>
    <mergeCell ref="E4:F4"/>
    <mergeCell ref="G4:H4"/>
    <mergeCell ref="I4:J4"/>
    <mergeCell ref="K4:L4"/>
    <mergeCell ref="M4:N4"/>
    <mergeCell ref="O4:P4"/>
    <mergeCell ref="Q4:R4"/>
    <mergeCell ref="S4:T4"/>
    <mergeCell ref="AY3:AZ3"/>
    <mergeCell ref="BA3:BB3"/>
    <mergeCell ref="BC3:BD3"/>
    <mergeCell ref="BE3:BF3"/>
    <mergeCell ref="BG3:BH3"/>
    <mergeCell ref="BI3:BJ3"/>
    <mergeCell ref="AM3:AN3"/>
    <mergeCell ref="AO3:AP3"/>
    <mergeCell ref="AQ3:AR3"/>
    <mergeCell ref="AS3:AT3"/>
    <mergeCell ref="AU3:AV3"/>
    <mergeCell ref="AW3:AX3"/>
    <mergeCell ref="AA3:AB3"/>
    <mergeCell ref="AC3:AD3"/>
    <mergeCell ref="BG4:BH4"/>
    <mergeCell ref="BI4:BJ4"/>
    <mergeCell ref="BK4:BL4"/>
    <mergeCell ref="A5:A6"/>
    <mergeCell ref="U6:V6"/>
    <mergeCell ref="W6:X6"/>
    <mergeCell ref="Y6:Z6"/>
    <mergeCell ref="AA6:AB6"/>
    <mergeCell ref="AS4:AT4"/>
    <mergeCell ref="AU4:AV4"/>
    <mergeCell ref="AW4:AX4"/>
    <mergeCell ref="AY4:AZ4"/>
    <mergeCell ref="BA4:BB4"/>
    <mergeCell ref="BC4:BD4"/>
    <mergeCell ref="AG4:AH4"/>
    <mergeCell ref="AI4:AJ4"/>
    <mergeCell ref="AK4:AL4"/>
    <mergeCell ref="AM4:AN4"/>
    <mergeCell ref="AO4:AP4"/>
    <mergeCell ref="AQ4:AR4"/>
    <mergeCell ref="U4:V4"/>
    <mergeCell ref="W4:X4"/>
    <mergeCell ref="Y4:Z4"/>
    <mergeCell ref="AA4:AB4"/>
    <mergeCell ref="E6:F6"/>
    <mergeCell ref="G6:H6"/>
    <mergeCell ref="I6:J6"/>
    <mergeCell ref="K6:L6"/>
    <mergeCell ref="M6:N6"/>
    <mergeCell ref="O6:P6"/>
    <mergeCell ref="Q6:R6"/>
    <mergeCell ref="S6:T6"/>
    <mergeCell ref="BE4:BF4"/>
    <mergeCell ref="AC4:AD4"/>
    <mergeCell ref="AE4:AF4"/>
    <mergeCell ref="B5:B6"/>
    <mergeCell ref="A3:B4"/>
    <mergeCell ref="BM3:BM5"/>
    <mergeCell ref="BN3:BN5"/>
    <mergeCell ref="BO3:BO5"/>
    <mergeCell ref="BA6:BB6"/>
    <mergeCell ref="BC6:BD6"/>
    <mergeCell ref="BE6:BF6"/>
    <mergeCell ref="BG6:BH6"/>
    <mergeCell ref="BI6:BJ6"/>
    <mergeCell ref="BK6:BL6"/>
    <mergeCell ref="AO6:AP6"/>
    <mergeCell ref="AQ6:AR6"/>
    <mergeCell ref="AS6:AT6"/>
    <mergeCell ref="AU6:AV6"/>
    <mergeCell ref="AW6:AX6"/>
    <mergeCell ref="AY6:AZ6"/>
    <mergeCell ref="AC6:AD6"/>
    <mergeCell ref="AE6:AF6"/>
    <mergeCell ref="AG6:AH6"/>
    <mergeCell ref="AI6:AJ6"/>
    <mergeCell ref="AK6:AL6"/>
    <mergeCell ref="AM6:AN6"/>
    <mergeCell ref="C6:D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"/>
  <sheetViews>
    <sheetView workbookViewId="0">
      <selection activeCell="E18" sqref="E18"/>
    </sheetView>
  </sheetViews>
  <sheetFormatPr defaultRowHeight="15" x14ac:dyDescent="0.25"/>
  <cols>
    <col min="1" max="1" width="22.85546875" bestFit="1" customWidth="1"/>
    <col min="2" max="2" width="8.5703125" style="95" bestFit="1" customWidth="1"/>
    <col min="3" max="3" width="18.42578125" style="67" customWidth="1"/>
  </cols>
  <sheetData>
    <row r="1" spans="1:3" x14ac:dyDescent="0.25">
      <c r="A1" s="88"/>
      <c r="B1" s="89"/>
      <c r="C1" s="90"/>
    </row>
    <row r="2" spans="1:3" ht="20.100000000000001" customHeight="1" x14ac:dyDescent="0.25">
      <c r="A2" s="91" t="s">
        <v>1</v>
      </c>
      <c r="B2" s="47" t="s">
        <v>42</v>
      </c>
      <c r="C2" s="68">
        <v>42231</v>
      </c>
    </row>
    <row r="3" spans="1:3" ht="20.100000000000001" customHeight="1" x14ac:dyDescent="0.25">
      <c r="A3" s="46" t="s">
        <v>11</v>
      </c>
      <c r="B3" s="50"/>
      <c r="C3" s="65"/>
    </row>
    <row r="4" spans="1:3" ht="20.100000000000001" customHeight="1" x14ac:dyDescent="0.25">
      <c r="A4" s="61" t="s">
        <v>14</v>
      </c>
      <c r="B4" s="51" t="s">
        <v>43</v>
      </c>
      <c r="C4" s="64"/>
    </row>
    <row r="5" spans="1:3" ht="20.100000000000001" customHeight="1" x14ac:dyDescent="0.25">
      <c r="A5" s="61" t="s">
        <v>15</v>
      </c>
      <c r="B5" s="51" t="s">
        <v>44</v>
      </c>
      <c r="C5" s="64"/>
    </row>
    <row r="6" spans="1:3" ht="20.100000000000001" customHeight="1" x14ac:dyDescent="0.25">
      <c r="A6" s="61" t="s">
        <v>16</v>
      </c>
      <c r="B6" s="51" t="s">
        <v>45</v>
      </c>
      <c r="C6" s="64"/>
    </row>
    <row r="7" spans="1:3" ht="20.100000000000001" customHeight="1" x14ac:dyDescent="0.25">
      <c r="A7" s="61" t="s">
        <v>17</v>
      </c>
      <c r="B7" s="51" t="s">
        <v>46</v>
      </c>
      <c r="C7" s="64"/>
    </row>
    <row r="8" spans="1:3" ht="20.100000000000001" customHeight="1" x14ac:dyDescent="0.25">
      <c r="A8" s="61" t="s">
        <v>18</v>
      </c>
      <c r="B8" s="51" t="s">
        <v>47</v>
      </c>
      <c r="C8" s="64"/>
    </row>
    <row r="9" spans="1:3" ht="20.100000000000001" customHeight="1" x14ac:dyDescent="0.25">
      <c r="A9" s="61" t="s">
        <v>19</v>
      </c>
      <c r="B9" s="51" t="s">
        <v>48</v>
      </c>
      <c r="C9" s="64"/>
    </row>
    <row r="10" spans="1:3" ht="20.100000000000001" customHeight="1" x14ac:dyDescent="0.25">
      <c r="A10" s="61" t="s">
        <v>20</v>
      </c>
      <c r="B10" s="51" t="s">
        <v>49</v>
      </c>
      <c r="C10" s="64"/>
    </row>
    <row r="11" spans="1:3" ht="20.100000000000001" customHeight="1" x14ac:dyDescent="0.25">
      <c r="A11" s="61" t="s">
        <v>21</v>
      </c>
      <c r="B11" s="51" t="s">
        <v>50</v>
      </c>
      <c r="C11" s="64"/>
    </row>
    <row r="12" spans="1:3" ht="20.100000000000001" customHeight="1" x14ac:dyDescent="0.25">
      <c r="A12" s="61" t="s">
        <v>22</v>
      </c>
      <c r="B12" s="51" t="s">
        <v>51</v>
      </c>
      <c r="C12" s="64"/>
    </row>
    <row r="13" spans="1:3" ht="20.100000000000001" customHeight="1" x14ac:dyDescent="0.25">
      <c r="A13" s="61" t="s">
        <v>23</v>
      </c>
      <c r="B13" s="51" t="s">
        <v>52</v>
      </c>
      <c r="C13" s="64"/>
    </row>
    <row r="14" spans="1:3" ht="20.100000000000001" customHeight="1" x14ac:dyDescent="0.25">
      <c r="A14" s="61" t="s">
        <v>24</v>
      </c>
      <c r="B14" s="51" t="s">
        <v>53</v>
      </c>
      <c r="C14" s="64"/>
    </row>
    <row r="15" spans="1:3" ht="20.100000000000001" customHeight="1" x14ac:dyDescent="0.25">
      <c r="A15" s="61" t="s">
        <v>25</v>
      </c>
      <c r="B15" s="51" t="s">
        <v>54</v>
      </c>
      <c r="C15" s="64"/>
    </row>
    <row r="16" spans="1:3" ht="20.100000000000001" customHeight="1" x14ac:dyDescent="0.25">
      <c r="A16" s="61" t="s">
        <v>26</v>
      </c>
      <c r="B16" s="51" t="s">
        <v>55</v>
      </c>
      <c r="C16" s="64"/>
    </row>
    <row r="17" spans="1:3" ht="20.100000000000001" customHeight="1" x14ac:dyDescent="0.25">
      <c r="A17" s="61" t="s">
        <v>27</v>
      </c>
      <c r="B17" s="51" t="s">
        <v>56</v>
      </c>
      <c r="C17" s="64"/>
    </row>
    <row r="18" spans="1:3" ht="20.100000000000001" customHeight="1" x14ac:dyDescent="0.25">
      <c r="A18" s="61" t="s">
        <v>28</v>
      </c>
      <c r="B18" s="51" t="s">
        <v>57</v>
      </c>
      <c r="C18" s="64"/>
    </row>
    <row r="19" spans="1:3" ht="20.100000000000001" customHeight="1" x14ac:dyDescent="0.25">
      <c r="A19" s="61" t="s">
        <v>29</v>
      </c>
      <c r="B19" s="51" t="s">
        <v>58</v>
      </c>
      <c r="C19" s="64"/>
    </row>
    <row r="20" spans="1:3" ht="20.100000000000001" customHeight="1" x14ac:dyDescent="0.25">
      <c r="A20" s="46" t="s">
        <v>12</v>
      </c>
      <c r="B20" s="52"/>
      <c r="C20" s="65"/>
    </row>
    <row r="21" spans="1:3" ht="20.100000000000001" customHeight="1" x14ac:dyDescent="0.25">
      <c r="A21" s="62" t="s">
        <v>30</v>
      </c>
      <c r="B21" s="53" t="s">
        <v>59</v>
      </c>
      <c r="C21" s="64"/>
    </row>
    <row r="22" spans="1:3" ht="20.100000000000001" customHeight="1" x14ac:dyDescent="0.25">
      <c r="A22" s="62" t="s">
        <v>31</v>
      </c>
      <c r="B22" s="53" t="s">
        <v>60</v>
      </c>
      <c r="C22" s="64"/>
    </row>
    <row r="23" spans="1:3" ht="20.100000000000001" customHeight="1" x14ac:dyDescent="0.25">
      <c r="A23" s="62" t="s">
        <v>32</v>
      </c>
      <c r="B23" s="53" t="s">
        <v>61</v>
      </c>
      <c r="C23" s="64"/>
    </row>
    <row r="24" spans="1:3" ht="20.100000000000001" customHeight="1" x14ac:dyDescent="0.25">
      <c r="A24" s="62" t="s">
        <v>33</v>
      </c>
      <c r="B24" s="53" t="s">
        <v>62</v>
      </c>
      <c r="C24" s="64"/>
    </row>
    <row r="25" spans="1:3" ht="20.100000000000001" customHeight="1" x14ac:dyDescent="0.25">
      <c r="A25" s="46" t="s">
        <v>13</v>
      </c>
      <c r="B25" s="52"/>
      <c r="C25" s="65"/>
    </row>
    <row r="26" spans="1:3" ht="20.100000000000001" customHeight="1" x14ac:dyDescent="0.25">
      <c r="A26" s="61" t="s">
        <v>34</v>
      </c>
      <c r="B26" s="54" t="s">
        <v>63</v>
      </c>
      <c r="C26" s="64"/>
    </row>
    <row r="27" spans="1:3" ht="20.100000000000001" customHeight="1" x14ac:dyDescent="0.25">
      <c r="A27" s="61" t="s">
        <v>35</v>
      </c>
      <c r="B27" s="54" t="s">
        <v>64</v>
      </c>
      <c r="C27" s="64"/>
    </row>
    <row r="28" spans="1:3" ht="20.100000000000001" customHeight="1" x14ac:dyDescent="0.25">
      <c r="A28" s="61" t="s">
        <v>36</v>
      </c>
      <c r="B28" s="54" t="s">
        <v>65</v>
      </c>
      <c r="C28" s="64"/>
    </row>
    <row r="29" spans="1:3" ht="20.100000000000001" customHeight="1" x14ac:dyDescent="0.25">
      <c r="A29" s="61" t="s">
        <v>37</v>
      </c>
      <c r="B29" s="54" t="s">
        <v>66</v>
      </c>
      <c r="C29" s="64"/>
    </row>
    <row r="30" spans="1:3" ht="20.100000000000001" customHeight="1" x14ac:dyDescent="0.25">
      <c r="A30" s="61" t="s">
        <v>38</v>
      </c>
      <c r="B30" s="54" t="s">
        <v>67</v>
      </c>
      <c r="C30" s="64"/>
    </row>
    <row r="31" spans="1:3" ht="20.100000000000001" customHeight="1" x14ac:dyDescent="0.25">
      <c r="A31" s="61" t="s">
        <v>39</v>
      </c>
      <c r="B31" s="54" t="s">
        <v>68</v>
      </c>
      <c r="C31" s="64"/>
    </row>
    <row r="32" spans="1:3" ht="20.100000000000001" customHeight="1" x14ac:dyDescent="0.25">
      <c r="A32" s="61" t="s">
        <v>40</v>
      </c>
      <c r="B32" s="54" t="s">
        <v>69</v>
      </c>
      <c r="C32" s="64"/>
    </row>
    <row r="33" spans="1:3" ht="20.100000000000001" customHeight="1" thickBot="1" x14ac:dyDescent="0.3">
      <c r="A33" s="61" t="s">
        <v>41</v>
      </c>
      <c r="B33" s="54" t="s">
        <v>70</v>
      </c>
      <c r="C33" s="66"/>
    </row>
    <row r="34" spans="1:3" ht="20.100000000000001" customHeight="1" thickBot="1" x14ac:dyDescent="0.3">
      <c r="A34" s="92" t="s">
        <v>10</v>
      </c>
      <c r="B34" s="93"/>
      <c r="C34" s="94">
        <f>SUM(C4:C33)</f>
        <v>0</v>
      </c>
    </row>
  </sheetData>
  <mergeCells count="1">
    <mergeCell ref="A34:B34"/>
  </mergeCells>
  <pageMargins left="0.7" right="0.7" top="0.75" bottom="0.75" header="0.3" footer="0.3"/>
  <pageSetup paperSize="9" orientation="portrait" r:id="rId1"/>
  <ignoredErrors>
    <ignoredError sqref="B16:B17" twoDigitTextYea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Морсин Юрий Алексеевич</dc:creator>
  <cp:lastModifiedBy>Морсин Юрий Алексеевич</cp:lastModifiedBy>
  <dcterms:created xsi:type="dcterms:W3CDTF">2015-09-03T06:04:50Z</dcterms:created>
  <dcterms:modified xsi:type="dcterms:W3CDTF">2015-09-03T06:39:01Z</dcterms:modified>
</cp:coreProperties>
</file>