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3040" windowHeight="9405"/>
  </bookViews>
  <sheets>
    <sheet name="Лист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4" l="1"/>
  <c r="AB12" i="4" s="1"/>
  <c r="K3" i="4" s="1"/>
  <c r="AA14" i="4"/>
  <c r="AB14" i="4" s="1"/>
  <c r="K5" i="4" s="1"/>
  <c r="AA16" i="4"/>
  <c r="AB16" i="4" s="1"/>
  <c r="K7" i="4" s="1"/>
  <c r="Y12" i="4"/>
  <c r="Z12" i="4" s="1"/>
  <c r="J3" i="4" s="1"/>
  <c r="Y14" i="4"/>
  <c r="Z14" i="4" s="1"/>
  <c r="J5" i="4" s="1"/>
  <c r="Y16" i="4"/>
  <c r="Z16" i="4" s="1"/>
  <c r="J7" i="4" s="1"/>
  <c r="W14" i="4"/>
  <c r="X15" i="4" s="1"/>
  <c r="W16" i="4"/>
  <c r="X16" i="4" s="1"/>
  <c r="W12" i="4"/>
  <c r="X12" i="4" s="1"/>
  <c r="U13" i="4"/>
  <c r="U14" i="4"/>
  <c r="U15" i="4"/>
  <c r="U16" i="4"/>
  <c r="U17" i="4"/>
  <c r="U12" i="4"/>
  <c r="T13" i="4"/>
  <c r="T14" i="4"/>
  <c r="T15" i="4"/>
  <c r="T16" i="4"/>
  <c r="T17" i="4"/>
  <c r="T12" i="4"/>
  <c r="V17" i="4"/>
  <c r="V13" i="4"/>
  <c r="V14" i="4"/>
  <c r="V15" i="4"/>
  <c r="V16" i="4"/>
  <c r="V12" i="4"/>
  <c r="AB17" i="4" l="1"/>
  <c r="K8" i="4" s="1"/>
  <c r="AB15" i="4"/>
  <c r="K6" i="4" s="1"/>
  <c r="AB13" i="4"/>
  <c r="K4" i="4" s="1"/>
  <c r="Z17" i="4"/>
  <c r="J8" i="4" s="1"/>
  <c r="Z15" i="4"/>
  <c r="J6" i="4" s="1"/>
  <c r="Z13" i="4"/>
  <c r="J4" i="4" s="1"/>
  <c r="X17" i="4"/>
  <c r="I8" i="4" s="1"/>
  <c r="X14" i="4"/>
  <c r="I5" i="4" s="1"/>
  <c r="X13" i="4"/>
  <c r="R6" i="4"/>
  <c r="E3" i="4"/>
  <c r="C10" i="4"/>
  <c r="S14" i="4"/>
  <c r="S15" i="4" s="1"/>
  <c r="S16" i="4" s="1"/>
  <c r="S17" i="4" s="1"/>
  <c r="S13" i="4"/>
  <c r="AB18" i="4" l="1"/>
  <c r="I4" i="4"/>
  <c r="I7" i="4"/>
  <c r="I6" i="4"/>
  <c r="I3" i="4"/>
  <c r="Z18" i="4"/>
  <c r="X18" i="4"/>
  <c r="E6" i="4"/>
  <c r="F6" i="4"/>
  <c r="G6" i="4"/>
  <c r="E7" i="4"/>
  <c r="F7" i="4"/>
  <c r="G7" i="4"/>
  <c r="E8" i="4"/>
  <c r="F8" i="4"/>
  <c r="G8" i="4"/>
  <c r="G4" i="4" l="1"/>
  <c r="G5" i="4"/>
  <c r="G3" i="4"/>
  <c r="F4" i="4"/>
  <c r="F5" i="4"/>
  <c r="F3" i="4"/>
  <c r="E4" i="4"/>
  <c r="E5" i="4"/>
  <c r="K10" i="4" l="1"/>
  <c r="J10" i="4"/>
  <c r="I10" i="4" l="1"/>
  <c r="V18" i="4" l="1"/>
</calcChain>
</file>

<file path=xl/sharedStrings.xml><?xml version="1.0" encoding="utf-8"?>
<sst xmlns="http://schemas.openxmlformats.org/spreadsheetml/2006/main" count="41" uniqueCount="31">
  <si>
    <t>№ пп</t>
  </si>
  <si>
    <t>Наименование</t>
  </si>
  <si>
    <t>Кол-во</t>
  </si>
  <si>
    <t>Цена</t>
  </si>
  <si>
    <t>Арбузы</t>
  </si>
  <si>
    <t>Дыни</t>
  </si>
  <si>
    <t>Тыквы</t>
  </si>
  <si>
    <t>СТОИМОСТЬ</t>
  </si>
  <si>
    <t>Коэффициенты</t>
  </si>
  <si>
    <t>ИТОГО</t>
  </si>
  <si>
    <t>ИТОГО Const</t>
  </si>
  <si>
    <t>a</t>
  </si>
  <si>
    <t>b</t>
  </si>
  <si>
    <t>Диапазон случайных величин</t>
  </si>
  <si>
    <t>Бананы</t>
  </si>
  <si>
    <t>Яблоки</t>
  </si>
  <si>
    <t>Ананасы</t>
  </si>
  <si>
    <t>Маг. 1</t>
  </si>
  <si>
    <t>Маг. 2</t>
  </si>
  <si>
    <t>Маг. 3</t>
  </si>
  <si>
    <t>const=</t>
  </si>
  <si>
    <t>d1</t>
  </si>
  <si>
    <t>дельта между const и баз. стоимостью</t>
  </si>
  <si>
    <t>л. гран.</t>
  </si>
  <si>
    <t>п. гран.</t>
  </si>
  <si>
    <t>Цена const</t>
  </si>
  <si>
    <t>Ст. 1</t>
  </si>
  <si>
    <t>d2</t>
  </si>
  <si>
    <t>Ст. 2</t>
  </si>
  <si>
    <t>d3</t>
  </si>
  <si>
    <t>Ст.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</si>
</sst>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B30"/>
  <sheetViews>
    <sheetView tabSelected="1" workbookViewId="0">
      <selection activeCell="U13" sqref="U13"/>
    </sheetView>
  </sheetViews>
  <sheetFormatPr defaultRowHeight="15" x14ac:dyDescent="0.25"/>
  <cols>
    <col min="1" max="1" width="2.85546875" customWidth="1"/>
    <col min="2" max="2" width="14.28515625" bestFit="1" customWidth="1"/>
    <col min="3" max="3" width="5.42578125" bestFit="1" customWidth="1"/>
    <col min="4" max="4" width="7" bestFit="1" customWidth="1"/>
    <col min="5" max="7" width="6.42578125" bestFit="1" customWidth="1"/>
    <col min="8" max="8" width="5.140625" customWidth="1"/>
    <col min="9" max="11" width="6.42578125" bestFit="1" customWidth="1"/>
    <col min="13" max="13" width="6.7109375" bestFit="1" customWidth="1"/>
    <col min="14" max="14" width="5" bestFit="1" customWidth="1"/>
    <col min="15" max="15" width="7.5703125" bestFit="1" customWidth="1"/>
    <col min="16" max="16" width="5" bestFit="1" customWidth="1"/>
    <col min="17" max="17" width="3" bestFit="1" customWidth="1"/>
    <col min="18" max="18" width="7.28515625" customWidth="1"/>
    <col min="22" max="22" width="10.85546875" bestFit="1" customWidth="1"/>
  </cols>
  <sheetData>
    <row r="1" spans="1:28" x14ac:dyDescent="0.25">
      <c r="A1" s="6" t="s">
        <v>0</v>
      </c>
      <c r="B1" s="6" t="s">
        <v>1</v>
      </c>
      <c r="C1" s="6" t="s">
        <v>3</v>
      </c>
      <c r="D1" s="6" t="s">
        <v>2</v>
      </c>
      <c r="E1" s="13" t="s">
        <v>8</v>
      </c>
      <c r="F1" s="13"/>
      <c r="G1" s="13"/>
      <c r="H1" s="6"/>
      <c r="I1" s="13" t="s">
        <v>7</v>
      </c>
      <c r="J1" s="13"/>
      <c r="K1" s="13"/>
      <c r="M1" s="13" t="s">
        <v>13</v>
      </c>
      <c r="N1" s="13"/>
      <c r="O1" s="13"/>
      <c r="P1" s="13"/>
      <c r="Q1" s="13"/>
      <c r="R1" s="13"/>
    </row>
    <row r="2" spans="1:28" x14ac:dyDescent="0.25">
      <c r="A2" s="6"/>
      <c r="B2" s="6"/>
      <c r="C2" s="6"/>
      <c r="D2" s="6"/>
      <c r="E2" s="6" t="s">
        <v>17</v>
      </c>
      <c r="F2" s="6" t="s">
        <v>18</v>
      </c>
      <c r="G2" s="6" t="s">
        <v>19</v>
      </c>
      <c r="H2" s="6"/>
      <c r="I2" s="6" t="s">
        <v>17</v>
      </c>
      <c r="J2" s="6" t="s">
        <v>18</v>
      </c>
      <c r="K2" s="6" t="s">
        <v>19</v>
      </c>
      <c r="M2" s="13" t="s">
        <v>17</v>
      </c>
      <c r="N2" s="13"/>
      <c r="O2" s="13" t="s">
        <v>18</v>
      </c>
      <c r="P2" s="13"/>
      <c r="Q2" s="13" t="s">
        <v>19</v>
      </c>
      <c r="R2" s="13"/>
    </row>
    <row r="3" spans="1:28" x14ac:dyDescent="0.25">
      <c r="A3" s="5">
        <v>1</v>
      </c>
      <c r="B3" s="5" t="s">
        <v>4</v>
      </c>
      <c r="C3" s="5">
        <v>100</v>
      </c>
      <c r="D3" s="5">
        <v>1</v>
      </c>
      <c r="E3" s="7">
        <f t="shared" ref="E3:E8" ca="1" si="0">RANDBETWEEN($M$4,$N$4)/100</f>
        <v>1.04</v>
      </c>
      <c r="F3" s="7">
        <f t="shared" ref="F3:F8" ca="1" si="1">RANDBETWEEN($O$4,$P$4)/100</f>
        <v>1.04</v>
      </c>
      <c r="G3" s="7">
        <f t="shared" ref="G3:G8" ca="1" si="2">RANDBETWEEN($Q$4,$R$4)/100</f>
        <v>0.91</v>
      </c>
      <c r="H3" s="7"/>
      <c r="I3" s="16">
        <f ca="1">X12</f>
        <v>92</v>
      </c>
      <c r="J3" s="16">
        <f ca="1">Z12</f>
        <v>95</v>
      </c>
      <c r="K3" s="16">
        <f ca="1">AB12</f>
        <v>99</v>
      </c>
      <c r="M3" s="4" t="s">
        <v>11</v>
      </c>
      <c r="N3" s="4" t="s">
        <v>12</v>
      </c>
      <c r="O3" s="4" t="s">
        <v>11</v>
      </c>
      <c r="P3" s="4" t="s">
        <v>12</v>
      </c>
      <c r="Q3" s="4" t="s">
        <v>11</v>
      </c>
      <c r="R3" s="4" t="s">
        <v>12</v>
      </c>
    </row>
    <row r="4" spans="1:28" x14ac:dyDescent="0.25">
      <c r="A4" s="5">
        <v>2</v>
      </c>
      <c r="B4" s="5" t="s">
        <v>5</v>
      </c>
      <c r="C4" s="5">
        <v>200</v>
      </c>
      <c r="D4" s="5">
        <v>1</v>
      </c>
      <c r="E4" s="7">
        <f t="shared" ca="1" si="0"/>
        <v>0.88</v>
      </c>
      <c r="F4" s="7">
        <f t="shared" ca="1" si="1"/>
        <v>0.87</v>
      </c>
      <c r="G4" s="7">
        <f t="shared" ca="1" si="2"/>
        <v>0.94</v>
      </c>
      <c r="H4" s="7"/>
      <c r="I4" s="16">
        <f t="shared" ref="I4:I8" ca="1" si="3">X13</f>
        <v>193</v>
      </c>
      <c r="J4" s="16">
        <f t="shared" ref="J4:J8" ca="1" si="4">Z13</f>
        <v>190</v>
      </c>
      <c r="K4" s="16">
        <f t="shared" ref="K4:K8" ca="1" si="5">AB13</f>
        <v>186</v>
      </c>
      <c r="M4" s="5">
        <v>85</v>
      </c>
      <c r="N4" s="5">
        <v>107</v>
      </c>
      <c r="O4" s="5">
        <v>85</v>
      </c>
      <c r="P4" s="5">
        <v>107</v>
      </c>
      <c r="Q4" s="5">
        <v>85</v>
      </c>
      <c r="R4" s="5">
        <v>107</v>
      </c>
    </row>
    <row r="5" spans="1:28" x14ac:dyDescent="0.25">
      <c r="A5" s="5">
        <v>3</v>
      </c>
      <c r="B5" s="5" t="s">
        <v>6</v>
      </c>
      <c r="C5" s="5">
        <v>300</v>
      </c>
      <c r="D5" s="5">
        <v>1</v>
      </c>
      <c r="E5" s="7">
        <f t="shared" ca="1" si="0"/>
        <v>0.99</v>
      </c>
      <c r="F5" s="7">
        <f t="shared" ca="1" si="1"/>
        <v>0.96</v>
      </c>
      <c r="G5" s="7">
        <f t="shared" ca="1" si="2"/>
        <v>0.93</v>
      </c>
      <c r="H5" s="7"/>
      <c r="I5" s="16">
        <f t="shared" ca="1" si="3"/>
        <v>264</v>
      </c>
      <c r="J5" s="16">
        <f t="shared" ca="1" si="4"/>
        <v>316</v>
      </c>
      <c r="K5" s="16">
        <f t="shared" ca="1" si="5"/>
        <v>321</v>
      </c>
    </row>
    <row r="6" spans="1:28" x14ac:dyDescent="0.25">
      <c r="A6" s="5">
        <v>4</v>
      </c>
      <c r="B6" s="5" t="s">
        <v>14</v>
      </c>
      <c r="C6" s="5">
        <v>400</v>
      </c>
      <c r="D6" s="5">
        <v>1</v>
      </c>
      <c r="E6" s="7">
        <f t="shared" ca="1" si="0"/>
        <v>1.04</v>
      </c>
      <c r="F6" s="7">
        <f t="shared" ca="1" si="1"/>
        <v>0.88</v>
      </c>
      <c r="G6" s="7">
        <f t="shared" ca="1" si="2"/>
        <v>0.85</v>
      </c>
      <c r="H6" s="7"/>
      <c r="I6" s="16">
        <f t="shared" ca="1" si="3"/>
        <v>403</v>
      </c>
      <c r="J6" s="16">
        <f t="shared" ca="1" si="4"/>
        <v>351</v>
      </c>
      <c r="K6" s="16">
        <f t="shared" ca="1" si="5"/>
        <v>346</v>
      </c>
      <c r="R6">
        <f>$N$15-$C$10</f>
        <v>-100</v>
      </c>
      <c r="S6" t="s">
        <v>22</v>
      </c>
    </row>
    <row r="7" spans="1:28" x14ac:dyDescent="0.25">
      <c r="A7" s="5">
        <v>5</v>
      </c>
      <c r="B7" s="5" t="s">
        <v>15</v>
      </c>
      <c r="C7" s="5">
        <v>500</v>
      </c>
      <c r="D7" s="5">
        <v>1</v>
      </c>
      <c r="E7" s="7">
        <f t="shared" ca="1" si="0"/>
        <v>1.06</v>
      </c>
      <c r="F7" s="7">
        <f t="shared" ca="1" si="1"/>
        <v>0.91</v>
      </c>
      <c r="G7" s="7">
        <f t="shared" ca="1" si="2"/>
        <v>0.86</v>
      </c>
      <c r="H7" s="7"/>
      <c r="I7" s="16">
        <f t="shared" ca="1" si="3"/>
        <v>533</v>
      </c>
      <c r="J7" s="16">
        <f t="shared" ca="1" si="4"/>
        <v>466</v>
      </c>
      <c r="K7" s="16">
        <f t="shared" ca="1" si="5"/>
        <v>435</v>
      </c>
    </row>
    <row r="8" spans="1:28" x14ac:dyDescent="0.25">
      <c r="A8" s="5">
        <v>6</v>
      </c>
      <c r="B8" s="5" t="s">
        <v>16</v>
      </c>
      <c r="C8" s="5">
        <v>600</v>
      </c>
      <c r="D8" s="5">
        <v>1</v>
      </c>
      <c r="E8" s="7">
        <f t="shared" ca="1" si="0"/>
        <v>0.95</v>
      </c>
      <c r="F8" s="7">
        <f t="shared" ca="1" si="1"/>
        <v>0.9</v>
      </c>
      <c r="G8" s="7">
        <f t="shared" ca="1" si="2"/>
        <v>0.87</v>
      </c>
      <c r="H8" s="7"/>
      <c r="I8" s="16">
        <f t="shared" ca="1" si="3"/>
        <v>515</v>
      </c>
      <c r="J8" s="16">
        <f t="shared" ca="1" si="4"/>
        <v>582</v>
      </c>
      <c r="K8" s="16">
        <f t="shared" ca="1" si="5"/>
        <v>613</v>
      </c>
    </row>
    <row r="9" spans="1:28" ht="14.45" x14ac:dyDescent="0.3">
      <c r="A9" s="5"/>
      <c r="B9" s="5"/>
      <c r="C9" s="5"/>
      <c r="D9" s="5"/>
      <c r="E9" s="7"/>
      <c r="F9" s="7"/>
      <c r="G9" s="7"/>
      <c r="H9" s="7"/>
      <c r="I9" s="5"/>
      <c r="J9" s="5"/>
      <c r="K9" s="5"/>
    </row>
    <row r="10" spans="1:28" s="2" customFormat="1" x14ac:dyDescent="0.25">
      <c r="A10" s="8"/>
      <c r="B10" s="9" t="s">
        <v>9</v>
      </c>
      <c r="C10" s="8">
        <f>SUM(C3:C9)</f>
        <v>2100</v>
      </c>
      <c r="D10" s="8"/>
      <c r="E10" s="10"/>
      <c r="F10" s="10"/>
      <c r="G10" s="10"/>
      <c r="H10" s="10"/>
      <c r="I10" s="8">
        <f ca="1">SUM(I3:I8)</f>
        <v>2000</v>
      </c>
      <c r="J10" s="8">
        <f ca="1">SUM(J3:J9)</f>
        <v>2000</v>
      </c>
      <c r="K10" s="8">
        <f ca="1">SUM(K3:K9)</f>
        <v>2000</v>
      </c>
      <c r="M10"/>
      <c r="N10"/>
    </row>
    <row r="11" spans="1:28" x14ac:dyDescent="0.25">
      <c r="A11" s="5"/>
      <c r="B11" s="9" t="s">
        <v>10</v>
      </c>
      <c r="C11" s="5"/>
      <c r="D11" s="5"/>
      <c r="E11" s="7"/>
      <c r="F11" s="7"/>
      <c r="G11" s="7"/>
      <c r="H11" s="7"/>
      <c r="I11" s="9">
        <v>2000</v>
      </c>
      <c r="J11" s="9">
        <v>2000</v>
      </c>
      <c r="K11" s="9">
        <v>2000</v>
      </c>
      <c r="T11" s="17" t="s">
        <v>23</v>
      </c>
      <c r="U11" s="17" t="s">
        <v>24</v>
      </c>
      <c r="V11" s="17" t="s">
        <v>25</v>
      </c>
      <c r="W11" s="17" t="s">
        <v>21</v>
      </c>
      <c r="X11" s="17" t="s">
        <v>26</v>
      </c>
      <c r="Y11" s="17" t="s">
        <v>27</v>
      </c>
      <c r="Z11" s="17" t="s">
        <v>28</v>
      </c>
      <c r="AA11" s="17" t="s">
        <v>29</v>
      </c>
      <c r="AB11" s="17" t="s">
        <v>30</v>
      </c>
    </row>
    <row r="12" spans="1:28" ht="14.45" customHeight="1" x14ac:dyDescent="0.25">
      <c r="E12" s="1"/>
      <c r="F12" s="1"/>
      <c r="G12" s="1"/>
      <c r="H12" s="1"/>
      <c r="S12">
        <v>1</v>
      </c>
      <c r="T12" s="11">
        <f>-0.15*C3+C3</f>
        <v>85</v>
      </c>
      <c r="U12" s="11">
        <f>0.07*C3+C3</f>
        <v>107</v>
      </c>
      <c r="V12" s="11">
        <f>ROUND(C3/C$10*$R$6,0)+C3</f>
        <v>95</v>
      </c>
      <c r="W12" s="11">
        <f ca="1">RANDBETWEEN($T12-$V12,$U12-$V12)</f>
        <v>-3</v>
      </c>
      <c r="X12" s="14">
        <f ca="1">$V12+W12</f>
        <v>92</v>
      </c>
      <c r="Y12" s="11">
        <f ca="1">RANDBETWEEN($T12-$V12,$U12-$V12)</f>
        <v>0</v>
      </c>
      <c r="Z12" s="14">
        <f ca="1">$V12+Y12</f>
        <v>95</v>
      </c>
      <c r="AA12" s="11">
        <f ca="1">RANDBETWEEN($T12-$V12,$U12-$V12)</f>
        <v>4</v>
      </c>
      <c r="AB12" s="14">
        <f ca="1">$V12+AA12</f>
        <v>99</v>
      </c>
    </row>
    <row r="13" spans="1:28" x14ac:dyDescent="0.25">
      <c r="E13" s="1"/>
      <c r="F13" s="1"/>
      <c r="G13" s="1"/>
      <c r="H13" s="1"/>
      <c r="S13">
        <f>S12+1</f>
        <v>2</v>
      </c>
      <c r="T13" s="11">
        <f t="shared" ref="T13:T17" si="6">-0.15*C4+C4</f>
        <v>170</v>
      </c>
      <c r="U13" s="11">
        <f t="shared" ref="U13:U17" si="7">0.07*C4+C4</f>
        <v>214</v>
      </c>
      <c r="V13" s="11">
        <f t="shared" ref="V13:V16" si="8">ROUND(C4/C$10*$R$6,0)+C4</f>
        <v>190</v>
      </c>
      <c r="W13" s="11"/>
      <c r="X13" s="15">
        <f ca="1">$V13-W12</f>
        <v>193</v>
      </c>
      <c r="Y13" s="11"/>
      <c r="Z13" s="15">
        <f ca="1">$V13-Y12</f>
        <v>190</v>
      </c>
      <c r="AA13" s="11"/>
      <c r="AB13" s="15">
        <f ca="1">$V13-AA12</f>
        <v>186</v>
      </c>
    </row>
    <row r="14" spans="1:28" x14ac:dyDescent="0.25">
      <c r="H14" s="1"/>
      <c r="S14">
        <f t="shared" ref="S14:S17" si="9">S13+1</f>
        <v>3</v>
      </c>
      <c r="T14" s="11">
        <f t="shared" si="6"/>
        <v>255</v>
      </c>
      <c r="U14" s="11">
        <f t="shared" si="7"/>
        <v>321</v>
      </c>
      <c r="V14" s="11">
        <f t="shared" si="8"/>
        <v>286</v>
      </c>
      <c r="W14" s="11">
        <f t="shared" ref="W13:AA17" ca="1" si="10">RANDBETWEEN($T14-$V14,$U14-$V14)</f>
        <v>-22</v>
      </c>
      <c r="X14" s="14">
        <f t="shared" ref="X14:Z14" ca="1" si="11">$V14+W14</f>
        <v>264</v>
      </c>
      <c r="Y14" s="11">
        <f t="shared" ca="1" si="10"/>
        <v>30</v>
      </c>
      <c r="Z14" s="14">
        <f t="shared" ca="1" si="11"/>
        <v>316</v>
      </c>
      <c r="AA14" s="11">
        <f t="shared" ca="1" si="10"/>
        <v>35</v>
      </c>
      <c r="AB14" s="14">
        <f t="shared" ref="AB14" ca="1" si="12">$V14+AA14</f>
        <v>321</v>
      </c>
    </row>
    <row r="15" spans="1:28" x14ac:dyDescent="0.25">
      <c r="F15" s="1"/>
      <c r="H15" s="1"/>
      <c r="M15" t="s">
        <v>20</v>
      </c>
      <c r="N15" s="12">
        <v>2000</v>
      </c>
      <c r="S15">
        <f t="shared" si="9"/>
        <v>4</v>
      </c>
      <c r="T15" s="11">
        <f t="shared" si="6"/>
        <v>340</v>
      </c>
      <c r="U15" s="11">
        <f t="shared" si="7"/>
        <v>428</v>
      </c>
      <c r="V15" s="11">
        <f t="shared" si="8"/>
        <v>381</v>
      </c>
      <c r="W15" s="11"/>
      <c r="X15" s="15">
        <f t="shared" ref="X15:AB17" ca="1" si="13">$V15-W14</f>
        <v>403</v>
      </c>
      <c r="Y15" s="11"/>
      <c r="Z15" s="15">
        <f t="shared" ca="1" si="13"/>
        <v>351</v>
      </c>
      <c r="AA15" s="11"/>
      <c r="AB15" s="15">
        <f t="shared" ca="1" si="13"/>
        <v>346</v>
      </c>
    </row>
    <row r="16" spans="1:28" x14ac:dyDescent="0.25">
      <c r="H16" s="1"/>
      <c r="S16">
        <f t="shared" si="9"/>
        <v>5</v>
      </c>
      <c r="T16" s="11">
        <f t="shared" si="6"/>
        <v>425</v>
      </c>
      <c r="U16" s="11">
        <f t="shared" si="7"/>
        <v>535</v>
      </c>
      <c r="V16" s="11">
        <f t="shared" si="8"/>
        <v>476</v>
      </c>
      <c r="W16" s="11">
        <f t="shared" ca="1" si="10"/>
        <v>57</v>
      </c>
      <c r="X16" s="14">
        <f t="shared" ref="X16:Z16" ca="1" si="14">$V16+W16</f>
        <v>533</v>
      </c>
      <c r="Y16" s="11">
        <f t="shared" ca="1" si="10"/>
        <v>-10</v>
      </c>
      <c r="Z16" s="14">
        <f t="shared" ca="1" si="14"/>
        <v>466</v>
      </c>
      <c r="AA16" s="11">
        <f t="shared" ca="1" si="10"/>
        <v>-41</v>
      </c>
      <c r="AB16" s="14">
        <f t="shared" ref="AB16" ca="1" si="15">$V16+AA16</f>
        <v>435</v>
      </c>
    </row>
    <row r="17" spans="1:28" x14ac:dyDescent="0.25">
      <c r="B17" s="1"/>
      <c r="C17" s="1"/>
      <c r="D17" s="1"/>
      <c r="H17" s="1"/>
      <c r="S17">
        <f t="shared" si="9"/>
        <v>6</v>
      </c>
      <c r="T17" s="11">
        <f t="shared" si="6"/>
        <v>510</v>
      </c>
      <c r="U17" s="11">
        <f t="shared" si="7"/>
        <v>642</v>
      </c>
      <c r="V17" s="11">
        <f>$N$15-SUM(V12:V16)</f>
        <v>572</v>
      </c>
      <c r="W17" s="11"/>
      <c r="X17" s="15">
        <f t="shared" ref="X17:AB17" ca="1" si="16">$V17-W16</f>
        <v>515</v>
      </c>
      <c r="Y17" s="11"/>
      <c r="Z17" s="15">
        <f t="shared" ca="1" si="16"/>
        <v>582</v>
      </c>
      <c r="AA17" s="11"/>
      <c r="AB17" s="15">
        <f t="shared" ca="1" si="16"/>
        <v>613</v>
      </c>
    </row>
    <row r="18" spans="1:28" x14ac:dyDescent="0.25">
      <c r="H18" s="1"/>
      <c r="T18" s="11"/>
      <c r="U18" s="11"/>
      <c r="V18" s="11">
        <f>SUM(V12:V17)</f>
        <v>2000</v>
      </c>
      <c r="W18" s="11"/>
      <c r="X18" s="11">
        <f ca="1">SUM(X12:X17)</f>
        <v>2000</v>
      </c>
      <c r="Z18" s="11">
        <f ca="1">SUM(Z12:Z17)</f>
        <v>2000</v>
      </c>
      <c r="AB18" s="11">
        <f ca="1">SUM(AB12:AB17)</f>
        <v>2000</v>
      </c>
    </row>
    <row r="19" spans="1:28" x14ac:dyDescent="0.25">
      <c r="A19" s="3"/>
      <c r="H19" s="1"/>
    </row>
    <row r="20" spans="1:28" ht="14.45" x14ac:dyDescent="0.3">
      <c r="A20" s="3"/>
      <c r="H20" s="1"/>
    </row>
    <row r="21" spans="1:28" ht="14.45" x14ac:dyDescent="0.3">
      <c r="H21" s="1"/>
    </row>
    <row r="22" spans="1:28" ht="14.45" x14ac:dyDescent="0.3">
      <c r="H22" s="1"/>
    </row>
    <row r="23" spans="1:28" ht="14.45" x14ac:dyDescent="0.3">
      <c r="H23" s="1"/>
    </row>
    <row r="24" spans="1:28" ht="14.45" x14ac:dyDescent="0.3">
      <c r="H24" s="1"/>
    </row>
    <row r="25" spans="1:28" ht="14.45" x14ac:dyDescent="0.3">
      <c r="H25" s="1"/>
    </row>
    <row r="26" spans="1:28" ht="14.45" x14ac:dyDescent="0.3">
      <c r="H26" s="1"/>
    </row>
    <row r="27" spans="1:28" ht="14.45" x14ac:dyDescent="0.3">
      <c r="H27" s="1"/>
    </row>
    <row r="28" spans="1:28" ht="14.45" x14ac:dyDescent="0.3">
      <c r="H28" s="1"/>
    </row>
    <row r="29" spans="1:28" x14ac:dyDescent="0.25">
      <c r="H29" s="1"/>
    </row>
    <row r="30" spans="1:28" x14ac:dyDescent="0.25">
      <c r="H30" s="1"/>
    </row>
  </sheetData>
  <mergeCells count="6">
    <mergeCell ref="E1:G1"/>
    <mergeCell ref="I1:K1"/>
    <mergeCell ref="M1:R1"/>
    <mergeCell ref="M2:N2"/>
    <mergeCell ref="O2:P2"/>
    <mergeCell ref="Q2:R2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Мулюков Ильдар Романович</dc:creator>
  <cp:lastModifiedBy>evg</cp:lastModifiedBy>
  <dcterms:created xsi:type="dcterms:W3CDTF">2015-01-26T11:38:05Z</dcterms:created>
  <dcterms:modified xsi:type="dcterms:W3CDTF">2015-09-05T12:46:28Z</dcterms:modified>
</cp:coreProperties>
</file>