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240"/>
  </bookViews>
  <sheets>
    <sheet name="Лист1" sheetId="1" r:id="rId1"/>
    <sheet name="Лист2" sheetId="2" r:id="rId2"/>
  </sheets>
  <definedNames>
    <definedName name="Срез_Дебет">#N/A</definedName>
    <definedName name="Срез_Кредит">#N/A</definedName>
  </definedNames>
  <calcPr calcId="144525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3" i="1"/>
  <c r="L4" i="1"/>
  <c r="L5" i="1"/>
  <c r="L6" i="1"/>
  <c r="L7" i="1"/>
  <c r="L2" i="1"/>
  <c r="I3" i="1"/>
  <c r="J3" i="1"/>
  <c r="K3" i="1"/>
  <c r="I4" i="1"/>
  <c r="J4" i="1"/>
  <c r="K4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J2" i="1"/>
  <c r="K2" i="1"/>
  <c r="I2" i="1"/>
  <c r="A2" i="1"/>
  <c r="A4" i="1"/>
  <c r="A3" i="1"/>
  <c r="A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6" i="1" l="1"/>
  <c r="A7" i="1" s="1"/>
</calcChain>
</file>

<file path=xl/sharedStrings.xml><?xml version="1.0" encoding="utf-8"?>
<sst xmlns="http://schemas.openxmlformats.org/spreadsheetml/2006/main" count="46" uniqueCount="16">
  <si>
    <t>Наименование</t>
  </si>
  <si>
    <t xml:space="preserve">ИНН </t>
  </si>
  <si>
    <t>КПП</t>
  </si>
  <si>
    <t>Дебет</t>
  </si>
  <si>
    <t>Кредит</t>
  </si>
  <si>
    <t>q</t>
  </si>
  <si>
    <t>w</t>
  </si>
  <si>
    <t>e</t>
  </si>
  <si>
    <t>r</t>
  </si>
  <si>
    <t>t</t>
  </si>
  <si>
    <t>y</t>
  </si>
  <si>
    <t>Сумма по полю Дебет</t>
  </si>
  <si>
    <t>Сумма по полю Кредит</t>
  </si>
  <si>
    <t>Общий итог</t>
  </si>
  <si>
    <t>Сводная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</si>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</sst>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NumberFormat="1"/>
    <xf numFmtId="0" fontId="0" fillId="0" borderId="0" xfId="0" pivotButton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10</xdr:row>
      <xdr:rowOff>171450</xdr:rowOff>
    </xdr:from>
    <xdr:to>
      <xdr:col>2</xdr:col>
      <xdr:colOff>381000</xdr:colOff>
      <xdr:row>24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Дебет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ебет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9075" y="20764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1304925</xdr:colOff>
      <xdr:row>11</xdr:row>
      <xdr:rowOff>0</xdr:rowOff>
    </xdr:from>
    <xdr:to>
      <xdr:col>4</xdr:col>
      <xdr:colOff>361950</xdr:colOff>
      <xdr:row>24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Кредит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редит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33600" y="20955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2256.898623611109" createdVersion="4" refreshedVersion="4" minRefreshableVersion="3" recordCount="24">
  <cacheSource type="worksheet">
    <worksheetSource ref="B1:F25" sheet="Лист1"/>
  </cacheSource>
  <cacheFields count="5">
    <cacheField name="Наименование" numFmtId="0">
      <sharedItems count="6">
        <s v="q"/>
        <s v="w"/>
        <s v="e"/>
        <s v="r"/>
        <s v="t"/>
        <s v="y"/>
      </sharedItems>
    </cacheField>
    <cacheField name="ИНН " numFmtId="0">
      <sharedItems containsSemiMixedTypes="0" containsString="0" containsNumber="1" containsInteger="1" minValue="11111" maxValue="66666" count="6">
        <n v="11111"/>
        <n v="22222"/>
        <n v="33333"/>
        <n v="44444"/>
        <n v="55555"/>
        <n v="66666"/>
      </sharedItems>
    </cacheField>
    <cacheField name="КПП" numFmtId="0">
      <sharedItems containsSemiMixedTypes="0" containsString="0" containsNumber="1" containsInteger="1" minValue="11111" maxValue="66666" count="6">
        <n v="11111"/>
        <n v="22222"/>
        <n v="33333"/>
        <n v="44444"/>
        <n v="55555"/>
        <n v="66666"/>
      </sharedItems>
    </cacheField>
    <cacheField name="Дебет" numFmtId="0">
      <sharedItems containsSemiMixedTypes="0" containsString="0" containsNumber="1" containsInteger="1" minValue="0" maxValue="1531531" count="6">
        <n v="255255"/>
        <n v="0"/>
        <n v="200"/>
        <n v="5500"/>
        <n v="1531531"/>
        <n v="11"/>
      </sharedItems>
    </cacheField>
    <cacheField name="Кредит" numFmtId="0">
      <sharedItems containsSemiMixedTypes="0" containsString="0" containsNumber="1" containsInteger="1" minValue="153" maxValue="1151533" count="6">
        <n v="2000"/>
        <n v="200"/>
        <n v="1000005"/>
        <n v="153"/>
        <n v="1111"/>
        <n v="1151533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3"/>
    <x v="3"/>
    <x v="3"/>
    <x v="3"/>
  </r>
  <r>
    <x v="4"/>
    <x v="4"/>
    <x v="4"/>
    <x v="4"/>
    <x v="4"/>
  </r>
  <r>
    <x v="5"/>
    <x v="5"/>
    <x v="5"/>
    <x v="5"/>
    <x v="5"/>
  </r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3"/>
    <x v="3"/>
    <x v="3"/>
    <x v="3"/>
  </r>
  <r>
    <x v="4"/>
    <x v="4"/>
    <x v="4"/>
    <x v="4"/>
    <x v="4"/>
  </r>
  <r>
    <x v="5"/>
    <x v="5"/>
    <x v="5"/>
    <x v="5"/>
    <x v="5"/>
  </r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3"/>
    <x v="3"/>
    <x v="3"/>
    <x v="3"/>
  </r>
  <r>
    <x v="4"/>
    <x v="4"/>
    <x v="4"/>
    <x v="4"/>
    <x v="4"/>
  </r>
  <r>
    <x v="5"/>
    <x v="5"/>
    <x v="5"/>
    <x v="5"/>
    <x v="5"/>
  </r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3"/>
    <x v="3"/>
    <x v="3"/>
    <x v="3"/>
  </r>
  <r>
    <x v="4"/>
    <x v="4"/>
    <x v="4"/>
    <x v="4"/>
    <x v="4"/>
  </r>
  <r>
    <x v="5"/>
    <x v="5"/>
    <x v="5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E10" firstHeaderRow="0" firstDataRow="1" firstDataCol="3"/>
  <pivotFields count="5">
    <pivotField axis="axisRow" compact="0" outline="0" showAll="0" defaultSubtotal="0">
      <items count="6">
        <item x="2"/>
        <item x="0"/>
        <item x="3"/>
        <item x="4"/>
        <item x="1"/>
        <item x="5"/>
      </items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dataField="1" compact="0" outline="0" multipleItemSelectionAllowed="1" showAll="0" defaultSubtotal="0">
      <items count="6">
        <item x="1"/>
        <item x="5"/>
        <item x="2"/>
        <item x="3"/>
        <item x="0"/>
        <item x="4"/>
      </items>
    </pivotField>
    <pivotField dataField="1" compact="0" outline="0" showAll="0" defaultSubtotal="0">
      <items count="6">
        <item x="3"/>
        <item x="1"/>
        <item x="4"/>
        <item x="0"/>
        <item x="2"/>
        <item x="5"/>
      </items>
    </pivotField>
  </pivotFields>
  <rowFields count="3">
    <field x="0"/>
    <field x="1"/>
    <field x="2"/>
  </rowFields>
  <rowItems count="7">
    <i>
      <x/>
      <x v="2"/>
      <x v="2"/>
    </i>
    <i>
      <x v="1"/>
      <x/>
      <x/>
    </i>
    <i>
      <x v="2"/>
      <x v="3"/>
      <x v="3"/>
    </i>
    <i>
      <x v="3"/>
      <x v="4"/>
      <x v="4"/>
    </i>
    <i>
      <x v="4"/>
      <x v="1"/>
      <x v="1"/>
    </i>
    <i>
      <x v="5"/>
      <x v="5"/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Дебет" fld="3" baseField="0" baseItem="0"/>
    <dataField name="Сумма по полю Кредит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ебет" sourceName="Дебет">
  <pivotTables>
    <pivotTable tabId="2" name="СводнаяТаблица1"/>
  </pivotTables>
  <data>
    <tabular pivotCacheId="1">
      <items count="6">
        <i x="1" s="1"/>
        <i x="5" s="1"/>
        <i x="2" s="1"/>
        <i x="3" s="1"/>
        <i x="0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редит" sourceName="Кредит">
  <pivotTables>
    <pivotTable tabId="2" name="СводнаяТаблица1"/>
  </pivotTables>
  <data>
    <tabular pivotCacheId="1">
      <items count="6">
        <i x="3" s="1"/>
        <i x="1" s="1"/>
        <i x="4" s="1"/>
        <i x="0" s="1"/>
        <i x="2" s="1"/>
        <i x="5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ебет" cache="Срез_Дебет" caption="Дебет" rowHeight="241300"/>
  <slicer name="Кредит" cache="Срез_Кредит" caption="Кредит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FFF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Zeros="0" tabSelected="1" workbookViewId="0">
      <selection activeCell="A2" sqref="A2:A25"/>
    </sheetView>
  </sheetViews>
  <sheetFormatPr defaultRowHeight="15" x14ac:dyDescent="0.25"/>
  <cols>
    <col min="2" max="2" width="14.85546875" bestFit="1" customWidth="1"/>
    <col min="9" max="9" width="17.28515625" customWidth="1"/>
    <col min="14" max="14" width="11" bestFit="1" customWidth="1"/>
  </cols>
  <sheetData>
    <row r="1" spans="1:12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I1" s="4" t="s">
        <v>0</v>
      </c>
      <c r="J1" s="4" t="s">
        <v>1</v>
      </c>
      <c r="K1" s="4" t="s">
        <v>2</v>
      </c>
      <c r="L1" s="4" t="s">
        <v>15</v>
      </c>
    </row>
    <row r="2" spans="1:12" x14ac:dyDescent="0.25">
      <c r="A2" s="5">
        <f>IF(AND(OR(SUMIF($C$2:$C$25,C2,$E$2:$E$25)&gt;10^6,SUMIF($C$2:$C$25,C2,$F$2:$F$25)&gt;10^6),COUNTIF($B$2:B2,B2)=1),MAX($A$1:A1)+1,0)</f>
        <v>1</v>
      </c>
      <c r="B2" s="1" t="s">
        <v>5</v>
      </c>
      <c r="C2" s="1">
        <v>11111</v>
      </c>
      <c r="D2" s="1">
        <v>11111</v>
      </c>
      <c r="E2" s="1">
        <v>255255</v>
      </c>
      <c r="F2" s="1">
        <v>2000</v>
      </c>
      <c r="I2" s="4" t="str">
        <f>IFERROR(VLOOKUP(ROW(H1),$A$2:$F$25,COLUMN(B1),),"")</f>
        <v>q</v>
      </c>
      <c r="J2" s="4">
        <f t="shared" ref="J2:K2" si="0">IFERROR(VLOOKUP(ROW(I1),$A$2:$F$25,COLUMN(C1),),"")</f>
        <v>11111</v>
      </c>
      <c r="K2" s="4">
        <f t="shared" si="0"/>
        <v>11111</v>
      </c>
      <c r="L2" s="4">
        <f>SUMPRODUCT(($C$2:$C$25=J2)*$E$2:$F$25)</f>
        <v>1029020</v>
      </c>
    </row>
    <row r="3" spans="1:12" x14ac:dyDescent="0.25">
      <c r="A3" s="5">
        <f>IF(AND(OR(SUMIF($C$2:$C$25,C3,$E$2:$E$25)&gt;10^6,SUMIF($C$2:$C$25,C3,$F$2:$F$25)&gt;10^6),COUNTIF($B$2:B3,B3)=1),MAX($A$1:A2)+1,0)</f>
        <v>0</v>
      </c>
      <c r="B3" s="1" t="s">
        <v>6</v>
      </c>
      <c r="C3" s="1">
        <v>22222</v>
      </c>
      <c r="D3" s="1">
        <v>22222</v>
      </c>
      <c r="E3" s="1">
        <v>0</v>
      </c>
      <c r="F3" s="1">
        <v>200</v>
      </c>
      <c r="I3" s="4" t="str">
        <f t="shared" ref="I3:I25" si="1">IFERROR(VLOOKUP(ROW(H2),$A$2:$F$25,COLUMN(B2),),"")</f>
        <v>e</v>
      </c>
      <c r="J3" s="4">
        <f t="shared" ref="J3:J25" si="2">IFERROR(VLOOKUP(ROW(I2),$A$2:$F$25,COLUMN(C2),),"")</f>
        <v>33333</v>
      </c>
      <c r="K3" s="4">
        <f t="shared" ref="K3:K25" si="3">IFERROR(VLOOKUP(ROW(J2),$A$2:$F$25,COLUMN(D2),),"")</f>
        <v>33333</v>
      </c>
      <c r="L3" s="4">
        <f t="shared" ref="L3:L25" si="4">SUMPRODUCT(($C$2:$C$25=J3)*$E$2:$F$25)</f>
        <v>4000820</v>
      </c>
    </row>
    <row r="4" spans="1:12" x14ac:dyDescent="0.25">
      <c r="A4" s="5">
        <f>IF(AND(OR(SUMIF($C$2:$C$25,C4,$E$2:$E$25)&gt;10^6,SUMIF($C$2:$C$25,C4,$F$2:$F$25)&gt;10^6),COUNTIF($B$2:B4,B4)=1),MAX($A$1:A3)+1,0)</f>
        <v>2</v>
      </c>
      <c r="B4" s="1" t="s">
        <v>7</v>
      </c>
      <c r="C4" s="1">
        <v>33333</v>
      </c>
      <c r="D4" s="1">
        <v>33333</v>
      </c>
      <c r="E4" s="1">
        <v>200</v>
      </c>
      <c r="F4" s="1">
        <v>1000005</v>
      </c>
      <c r="I4" s="4" t="str">
        <f t="shared" si="1"/>
        <v>t</v>
      </c>
      <c r="J4" s="4">
        <f t="shared" si="2"/>
        <v>55555</v>
      </c>
      <c r="K4" s="4">
        <f t="shared" si="3"/>
        <v>55555</v>
      </c>
      <c r="L4" s="4">
        <f t="shared" si="4"/>
        <v>6130568</v>
      </c>
    </row>
    <row r="5" spans="1:12" x14ac:dyDescent="0.25">
      <c r="A5" s="5">
        <f>IF(AND(OR(SUMIF($C$2:$C$25,C5,$E$2:$E$25)&gt;10^6,SUMIF($C$2:$C$25,C5,$F$2:$F$25)&gt;10^6),COUNTIF($B$2:B5,B5)=1),MAX($A$1:A4)+1,0)</f>
        <v>0</v>
      </c>
      <c r="B5" s="1" t="s">
        <v>8</v>
      </c>
      <c r="C5" s="1">
        <v>44444</v>
      </c>
      <c r="D5" s="1">
        <v>44444</v>
      </c>
      <c r="E5" s="1">
        <v>5500</v>
      </c>
      <c r="F5" s="1">
        <v>153</v>
      </c>
      <c r="I5" s="4" t="str">
        <f t="shared" si="1"/>
        <v>y</v>
      </c>
      <c r="J5" s="4">
        <f t="shared" si="2"/>
        <v>66666</v>
      </c>
      <c r="K5" s="4">
        <f t="shared" si="3"/>
        <v>66666</v>
      </c>
      <c r="L5" s="4">
        <f t="shared" si="4"/>
        <v>4606176</v>
      </c>
    </row>
    <row r="6" spans="1:12" x14ac:dyDescent="0.25">
      <c r="A6" s="5">
        <f>IF(AND(OR(SUMIF($C$2:$C$25,C6,$E$2:$E$25)&gt;10^6,SUMIF($C$2:$C$25,C6,$F$2:$F$25)&gt;10^6),COUNTIF($B$2:B6,B6)=1),MAX($A$1:A5)+1,0)</f>
        <v>3</v>
      </c>
      <c r="B6" s="1" t="s">
        <v>9</v>
      </c>
      <c r="C6" s="1">
        <v>55555</v>
      </c>
      <c r="D6" s="1">
        <v>55555</v>
      </c>
      <c r="E6" s="1">
        <v>1531531</v>
      </c>
      <c r="F6" s="1">
        <v>1111</v>
      </c>
      <c r="I6" s="4" t="str">
        <f t="shared" si="1"/>
        <v/>
      </c>
      <c r="J6" s="4" t="str">
        <f t="shared" si="2"/>
        <v/>
      </c>
      <c r="K6" s="4" t="str">
        <f t="shared" si="3"/>
        <v/>
      </c>
      <c r="L6" s="4">
        <f t="shared" si="4"/>
        <v>0</v>
      </c>
    </row>
    <row r="7" spans="1:12" x14ac:dyDescent="0.25">
      <c r="A7" s="5">
        <f>IF(AND(OR(SUMIF($C$2:$C$25,C7,$E$2:$E$25)&gt;10^6,SUMIF($C$2:$C$25,C7,$F$2:$F$25)&gt;10^6),COUNTIF($B$2:B7,B7)=1),MAX($A$1:A6)+1,0)</f>
        <v>4</v>
      </c>
      <c r="B7" s="1" t="s">
        <v>10</v>
      </c>
      <c r="C7" s="1">
        <v>66666</v>
      </c>
      <c r="D7" s="1">
        <v>66666</v>
      </c>
      <c r="E7" s="1">
        <v>11</v>
      </c>
      <c r="F7" s="1">
        <v>1151533</v>
      </c>
      <c r="I7" s="4" t="str">
        <f t="shared" si="1"/>
        <v/>
      </c>
      <c r="J7" s="4" t="str">
        <f t="shared" si="2"/>
        <v/>
      </c>
      <c r="K7" s="4" t="str">
        <f t="shared" si="3"/>
        <v/>
      </c>
      <c r="L7" s="4">
        <f t="shared" si="4"/>
        <v>0</v>
      </c>
    </row>
    <row r="8" spans="1:12" x14ac:dyDescent="0.25">
      <c r="A8" s="5">
        <f>IF(AND(OR(SUMIF($C$2:$C$25,C8,$E$2:$E$25)&gt;10^6,SUMIF($C$2:$C$25,C8,$F$2:$F$25)&gt;10^6),COUNTIF($B$2:B8,B8)=1),MAX($A$1:A7)+1,0)</f>
        <v>0</v>
      </c>
      <c r="B8" s="1" t="s">
        <v>5</v>
      </c>
      <c r="C8" s="1">
        <v>11111</v>
      </c>
      <c r="D8" s="1">
        <v>11111</v>
      </c>
      <c r="E8" s="1">
        <v>255255</v>
      </c>
      <c r="F8" s="1">
        <v>2000</v>
      </c>
      <c r="I8" s="4" t="str">
        <f t="shared" si="1"/>
        <v/>
      </c>
      <c r="J8" s="4" t="str">
        <f t="shared" si="2"/>
        <v/>
      </c>
      <c r="K8" s="4" t="str">
        <f t="shared" si="3"/>
        <v/>
      </c>
      <c r="L8" s="4">
        <f t="shared" si="4"/>
        <v>0</v>
      </c>
    </row>
    <row r="9" spans="1:12" x14ac:dyDescent="0.25">
      <c r="A9" s="5">
        <f>IF(AND(OR(SUMIF($C$2:$C$25,C9,$E$2:$E$25)&gt;10^6,SUMIF($C$2:$C$25,C9,$F$2:$F$25)&gt;10^6),COUNTIF($B$2:B9,B9)=1),MAX($A$1:A8)+1,0)</f>
        <v>0</v>
      </c>
      <c r="B9" s="1" t="s">
        <v>6</v>
      </c>
      <c r="C9" s="1">
        <v>22222</v>
      </c>
      <c r="D9" s="1">
        <v>22222</v>
      </c>
      <c r="E9" s="1">
        <v>0</v>
      </c>
      <c r="F9" s="1">
        <v>200</v>
      </c>
      <c r="I9" s="4" t="str">
        <f t="shared" si="1"/>
        <v/>
      </c>
      <c r="J9" s="4" t="str">
        <f t="shared" si="2"/>
        <v/>
      </c>
      <c r="K9" s="4" t="str">
        <f t="shared" si="3"/>
        <v/>
      </c>
      <c r="L9" s="4">
        <f t="shared" si="4"/>
        <v>0</v>
      </c>
    </row>
    <row r="10" spans="1:12" x14ac:dyDescent="0.25">
      <c r="A10" s="5">
        <f>IF(AND(OR(SUMIF($C$2:$C$25,C10,$E$2:$E$25)&gt;10^6,SUMIF($C$2:$C$25,C10,$F$2:$F$25)&gt;10^6),COUNTIF($B$2:B10,B10)=1),MAX($A$1:A9)+1,0)</f>
        <v>0</v>
      </c>
      <c r="B10" s="1" t="s">
        <v>7</v>
      </c>
      <c r="C10" s="1">
        <v>33333</v>
      </c>
      <c r="D10" s="1">
        <v>33333</v>
      </c>
      <c r="E10" s="1">
        <v>200</v>
      </c>
      <c r="F10" s="1">
        <v>1000005</v>
      </c>
      <c r="I10" s="4" t="str">
        <f t="shared" si="1"/>
        <v/>
      </c>
      <c r="J10" s="4" t="str">
        <f t="shared" si="2"/>
        <v/>
      </c>
      <c r="K10" s="4" t="str">
        <f t="shared" si="3"/>
        <v/>
      </c>
      <c r="L10" s="4">
        <f t="shared" si="4"/>
        <v>0</v>
      </c>
    </row>
    <row r="11" spans="1:12" x14ac:dyDescent="0.25">
      <c r="A11" s="5">
        <f>IF(AND(OR(SUMIF($C$2:$C$25,C11,$E$2:$E$25)&gt;10^6,SUMIF($C$2:$C$25,C11,$F$2:$F$25)&gt;10^6),COUNTIF($B$2:B11,B11)=1),MAX($A$1:A10)+1,0)</f>
        <v>0</v>
      </c>
      <c r="B11" s="1" t="s">
        <v>8</v>
      </c>
      <c r="C11" s="1">
        <v>44444</v>
      </c>
      <c r="D11" s="1">
        <v>44444</v>
      </c>
      <c r="E11" s="1">
        <v>5500</v>
      </c>
      <c r="F11" s="1">
        <v>153</v>
      </c>
      <c r="I11" s="4" t="str">
        <f t="shared" si="1"/>
        <v/>
      </c>
      <c r="J11" s="4" t="str">
        <f t="shared" si="2"/>
        <v/>
      </c>
      <c r="K11" s="4" t="str">
        <f t="shared" si="3"/>
        <v/>
      </c>
      <c r="L11" s="4">
        <f t="shared" si="4"/>
        <v>0</v>
      </c>
    </row>
    <row r="12" spans="1:12" x14ac:dyDescent="0.25">
      <c r="A12" s="5">
        <f>IF(AND(OR(SUMIF($C$2:$C$25,C12,$E$2:$E$25)&gt;10^6,SUMIF($C$2:$C$25,C12,$F$2:$F$25)&gt;10^6),COUNTIF($B$2:B12,B12)=1),MAX($A$1:A11)+1,0)</f>
        <v>0</v>
      </c>
      <c r="B12" s="1" t="s">
        <v>9</v>
      </c>
      <c r="C12" s="1">
        <v>55555</v>
      </c>
      <c r="D12" s="1">
        <v>55555</v>
      </c>
      <c r="E12" s="1">
        <v>1531531</v>
      </c>
      <c r="F12" s="1">
        <v>1111</v>
      </c>
      <c r="I12" s="4" t="str">
        <f t="shared" si="1"/>
        <v/>
      </c>
      <c r="J12" s="4" t="str">
        <f t="shared" si="2"/>
        <v/>
      </c>
      <c r="K12" s="4" t="str">
        <f t="shared" si="3"/>
        <v/>
      </c>
      <c r="L12" s="4">
        <f t="shared" si="4"/>
        <v>0</v>
      </c>
    </row>
    <row r="13" spans="1:12" x14ac:dyDescent="0.25">
      <c r="A13" s="5">
        <f>IF(AND(OR(SUMIF($C$2:$C$25,C13,$E$2:$E$25)&gt;10^6,SUMIF($C$2:$C$25,C13,$F$2:$F$25)&gt;10^6),COUNTIF($B$2:B13,B13)=1),MAX($A$1:A12)+1,0)</f>
        <v>0</v>
      </c>
      <c r="B13" s="1" t="s">
        <v>10</v>
      </c>
      <c r="C13" s="1">
        <v>66666</v>
      </c>
      <c r="D13" s="1">
        <v>66666</v>
      </c>
      <c r="E13" s="1">
        <v>11</v>
      </c>
      <c r="F13" s="1">
        <v>1151533</v>
      </c>
      <c r="I13" s="4" t="str">
        <f t="shared" si="1"/>
        <v/>
      </c>
      <c r="J13" s="4" t="str">
        <f t="shared" si="2"/>
        <v/>
      </c>
      <c r="K13" s="4" t="str">
        <f t="shared" si="3"/>
        <v/>
      </c>
      <c r="L13" s="4">
        <f t="shared" si="4"/>
        <v>0</v>
      </c>
    </row>
    <row r="14" spans="1:12" x14ac:dyDescent="0.25">
      <c r="A14" s="5">
        <f>IF(AND(OR(SUMIF($C$2:$C$25,C14,$E$2:$E$25)&gt;10^6,SUMIF($C$2:$C$25,C14,$F$2:$F$25)&gt;10^6),COUNTIF($B$2:B14,B14)=1),MAX($A$1:A13)+1,0)</f>
        <v>0</v>
      </c>
      <c r="B14" s="1" t="s">
        <v>5</v>
      </c>
      <c r="C14" s="1">
        <v>11111</v>
      </c>
      <c r="D14" s="1">
        <v>11111</v>
      </c>
      <c r="E14" s="1">
        <v>255255</v>
      </c>
      <c r="F14" s="1">
        <v>2000</v>
      </c>
      <c r="I14" s="4" t="str">
        <f t="shared" si="1"/>
        <v/>
      </c>
      <c r="J14" s="4" t="str">
        <f t="shared" si="2"/>
        <v/>
      </c>
      <c r="K14" s="4" t="str">
        <f t="shared" si="3"/>
        <v/>
      </c>
      <c r="L14" s="4">
        <f t="shared" si="4"/>
        <v>0</v>
      </c>
    </row>
    <row r="15" spans="1:12" x14ac:dyDescent="0.25">
      <c r="A15" s="5">
        <f>IF(AND(OR(SUMIF($C$2:$C$25,C15,$E$2:$E$25)&gt;10^6,SUMIF($C$2:$C$25,C15,$F$2:$F$25)&gt;10^6),COUNTIF($B$2:B15,B15)=1),MAX($A$1:A14)+1,0)</f>
        <v>0</v>
      </c>
      <c r="B15" s="1" t="s">
        <v>6</v>
      </c>
      <c r="C15" s="1">
        <v>22222</v>
      </c>
      <c r="D15" s="1">
        <v>22222</v>
      </c>
      <c r="E15" s="1">
        <v>0</v>
      </c>
      <c r="F15" s="1">
        <v>200</v>
      </c>
      <c r="I15" s="4" t="str">
        <f t="shared" si="1"/>
        <v/>
      </c>
      <c r="J15" s="4" t="str">
        <f t="shared" si="2"/>
        <v/>
      </c>
      <c r="K15" s="4" t="str">
        <f t="shared" si="3"/>
        <v/>
      </c>
      <c r="L15" s="4">
        <f t="shared" si="4"/>
        <v>0</v>
      </c>
    </row>
    <row r="16" spans="1:12" x14ac:dyDescent="0.25">
      <c r="A16" s="5">
        <f>IF(AND(OR(SUMIF($C$2:$C$25,C16,$E$2:$E$25)&gt;10^6,SUMIF($C$2:$C$25,C16,$F$2:$F$25)&gt;10^6),COUNTIF($B$2:B16,B16)=1),MAX($A$1:A15)+1,0)</f>
        <v>0</v>
      </c>
      <c r="B16" s="1" t="s">
        <v>7</v>
      </c>
      <c r="C16" s="1">
        <v>33333</v>
      </c>
      <c r="D16" s="1">
        <v>33333</v>
      </c>
      <c r="E16" s="1">
        <v>200</v>
      </c>
      <c r="F16" s="1">
        <v>1000005</v>
      </c>
      <c r="I16" s="4" t="str">
        <f t="shared" si="1"/>
        <v/>
      </c>
      <c r="J16" s="4" t="str">
        <f t="shared" si="2"/>
        <v/>
      </c>
      <c r="K16" s="4" t="str">
        <f t="shared" si="3"/>
        <v/>
      </c>
      <c r="L16" s="4">
        <f t="shared" si="4"/>
        <v>0</v>
      </c>
    </row>
    <row r="17" spans="1:12" x14ac:dyDescent="0.25">
      <c r="A17" s="5">
        <f>IF(AND(OR(SUMIF($C$2:$C$25,C17,$E$2:$E$25)&gt;10^6,SUMIF($C$2:$C$25,C17,$F$2:$F$25)&gt;10^6),COUNTIF($B$2:B17,B17)=1),MAX($A$1:A16)+1,0)</f>
        <v>0</v>
      </c>
      <c r="B17" s="1" t="s">
        <v>8</v>
      </c>
      <c r="C17" s="1">
        <v>44444</v>
      </c>
      <c r="D17" s="1">
        <v>44444</v>
      </c>
      <c r="E17" s="1">
        <v>5500</v>
      </c>
      <c r="F17" s="1">
        <v>153</v>
      </c>
      <c r="I17" s="4" t="str">
        <f t="shared" si="1"/>
        <v/>
      </c>
      <c r="J17" s="4" t="str">
        <f t="shared" si="2"/>
        <v/>
      </c>
      <c r="K17" s="4" t="str">
        <f t="shared" si="3"/>
        <v/>
      </c>
      <c r="L17" s="4">
        <f t="shared" si="4"/>
        <v>0</v>
      </c>
    </row>
    <row r="18" spans="1:12" x14ac:dyDescent="0.25">
      <c r="A18" s="5">
        <f>IF(AND(OR(SUMIF($C$2:$C$25,C18,$E$2:$E$25)&gt;10^6,SUMIF($C$2:$C$25,C18,$F$2:$F$25)&gt;10^6),COUNTIF($B$2:B18,B18)=1),MAX($A$1:A17)+1,0)</f>
        <v>0</v>
      </c>
      <c r="B18" s="1" t="s">
        <v>9</v>
      </c>
      <c r="C18" s="1">
        <v>55555</v>
      </c>
      <c r="D18" s="1">
        <v>55555</v>
      </c>
      <c r="E18" s="1">
        <v>1531531</v>
      </c>
      <c r="F18" s="1">
        <v>1111</v>
      </c>
      <c r="I18" s="4" t="str">
        <f t="shared" si="1"/>
        <v/>
      </c>
      <c r="J18" s="4" t="str">
        <f t="shared" si="2"/>
        <v/>
      </c>
      <c r="K18" s="4" t="str">
        <f t="shared" si="3"/>
        <v/>
      </c>
      <c r="L18" s="4">
        <f t="shared" si="4"/>
        <v>0</v>
      </c>
    </row>
    <row r="19" spans="1:12" x14ac:dyDescent="0.25">
      <c r="A19" s="5">
        <f>IF(AND(OR(SUMIF($C$2:$C$25,C19,$E$2:$E$25)&gt;10^6,SUMIF($C$2:$C$25,C19,$F$2:$F$25)&gt;10^6),COUNTIF($B$2:B19,B19)=1),MAX($A$1:A18)+1,0)</f>
        <v>0</v>
      </c>
      <c r="B19" s="1" t="s">
        <v>10</v>
      </c>
      <c r="C19" s="1">
        <v>66666</v>
      </c>
      <c r="D19" s="1">
        <v>66666</v>
      </c>
      <c r="E19" s="1">
        <v>11</v>
      </c>
      <c r="F19" s="1">
        <v>1151533</v>
      </c>
      <c r="I19" s="4" t="str">
        <f t="shared" si="1"/>
        <v/>
      </c>
      <c r="J19" s="4" t="str">
        <f t="shared" si="2"/>
        <v/>
      </c>
      <c r="K19" s="4" t="str">
        <f t="shared" si="3"/>
        <v/>
      </c>
      <c r="L19" s="4">
        <f t="shared" si="4"/>
        <v>0</v>
      </c>
    </row>
    <row r="20" spans="1:12" x14ac:dyDescent="0.25">
      <c r="A20" s="5">
        <f>IF(AND(OR(SUMIF($C$2:$C$25,C20,$E$2:$E$25)&gt;10^6,SUMIF($C$2:$C$25,C20,$F$2:$F$25)&gt;10^6),COUNTIF($B$2:B20,B20)=1),MAX($A$1:A19)+1,0)</f>
        <v>0</v>
      </c>
      <c r="B20" s="1" t="s">
        <v>5</v>
      </c>
      <c r="C20" s="1">
        <v>11111</v>
      </c>
      <c r="D20" s="1">
        <v>11111</v>
      </c>
      <c r="E20" s="1">
        <v>255255</v>
      </c>
      <c r="F20" s="1">
        <v>2000</v>
      </c>
      <c r="I20" s="4" t="str">
        <f t="shared" si="1"/>
        <v/>
      </c>
      <c r="J20" s="4" t="str">
        <f t="shared" si="2"/>
        <v/>
      </c>
      <c r="K20" s="4" t="str">
        <f t="shared" si="3"/>
        <v/>
      </c>
      <c r="L20" s="4">
        <f t="shared" si="4"/>
        <v>0</v>
      </c>
    </row>
    <row r="21" spans="1:12" x14ac:dyDescent="0.25">
      <c r="A21" s="5">
        <f>IF(AND(OR(SUMIF($C$2:$C$25,C21,$E$2:$E$25)&gt;10^6,SUMIF($C$2:$C$25,C21,$F$2:$F$25)&gt;10^6),COUNTIF($B$2:B21,B21)=1),MAX($A$1:A20)+1,0)</f>
        <v>0</v>
      </c>
      <c r="B21" s="1" t="s">
        <v>6</v>
      </c>
      <c r="C21" s="1">
        <v>22222</v>
      </c>
      <c r="D21" s="1">
        <v>22222</v>
      </c>
      <c r="E21" s="1">
        <v>0</v>
      </c>
      <c r="F21" s="1">
        <v>200</v>
      </c>
      <c r="I21" s="4" t="str">
        <f t="shared" si="1"/>
        <v/>
      </c>
      <c r="J21" s="4" t="str">
        <f t="shared" si="2"/>
        <v/>
      </c>
      <c r="K21" s="4" t="str">
        <f t="shared" si="3"/>
        <v/>
      </c>
      <c r="L21" s="4">
        <f t="shared" si="4"/>
        <v>0</v>
      </c>
    </row>
    <row r="22" spans="1:12" x14ac:dyDescent="0.25">
      <c r="A22" s="5">
        <f>IF(AND(OR(SUMIF($C$2:$C$25,C22,$E$2:$E$25)&gt;10^6,SUMIF($C$2:$C$25,C22,$F$2:$F$25)&gt;10^6),COUNTIF($B$2:B22,B22)=1),MAX($A$1:A21)+1,0)</f>
        <v>0</v>
      </c>
      <c r="B22" s="1" t="s">
        <v>7</v>
      </c>
      <c r="C22" s="1">
        <v>33333</v>
      </c>
      <c r="D22" s="1">
        <v>33333</v>
      </c>
      <c r="E22" s="1">
        <v>200</v>
      </c>
      <c r="F22" s="1">
        <v>1000005</v>
      </c>
      <c r="I22" s="4" t="str">
        <f t="shared" si="1"/>
        <v/>
      </c>
      <c r="J22" s="4" t="str">
        <f t="shared" si="2"/>
        <v/>
      </c>
      <c r="K22" s="4" t="str">
        <f t="shared" si="3"/>
        <v/>
      </c>
      <c r="L22" s="4">
        <f t="shared" si="4"/>
        <v>0</v>
      </c>
    </row>
    <row r="23" spans="1:12" x14ac:dyDescent="0.25">
      <c r="A23" s="5">
        <f>IF(AND(OR(SUMIF($C$2:$C$25,C23,$E$2:$E$25)&gt;10^6,SUMIF($C$2:$C$25,C23,$F$2:$F$25)&gt;10^6),COUNTIF($B$2:B23,B23)=1),MAX($A$1:A22)+1,0)</f>
        <v>0</v>
      </c>
      <c r="B23" s="1" t="s">
        <v>8</v>
      </c>
      <c r="C23" s="1">
        <v>44444</v>
      </c>
      <c r="D23" s="1">
        <v>44444</v>
      </c>
      <c r="E23" s="1">
        <v>5500</v>
      </c>
      <c r="F23" s="1">
        <v>153</v>
      </c>
      <c r="I23" s="4" t="str">
        <f t="shared" si="1"/>
        <v/>
      </c>
      <c r="J23" s="4" t="str">
        <f t="shared" si="2"/>
        <v/>
      </c>
      <c r="K23" s="4" t="str">
        <f t="shared" si="3"/>
        <v/>
      </c>
      <c r="L23" s="4">
        <f t="shared" si="4"/>
        <v>0</v>
      </c>
    </row>
    <row r="24" spans="1:12" x14ac:dyDescent="0.25">
      <c r="A24" s="5">
        <f>IF(AND(OR(SUMIF($C$2:$C$25,C24,$E$2:$E$25)&gt;10^6,SUMIF($C$2:$C$25,C24,$F$2:$F$25)&gt;10^6),COUNTIF($B$2:B24,B24)=1),MAX($A$1:A23)+1,0)</f>
        <v>0</v>
      </c>
      <c r="B24" s="1" t="s">
        <v>9</v>
      </c>
      <c r="C24" s="1">
        <v>55555</v>
      </c>
      <c r="D24" s="1">
        <v>55555</v>
      </c>
      <c r="E24" s="1">
        <v>1531531</v>
      </c>
      <c r="F24" s="1">
        <v>1111</v>
      </c>
      <c r="I24" s="4" t="str">
        <f t="shared" si="1"/>
        <v/>
      </c>
      <c r="J24" s="4" t="str">
        <f t="shared" si="2"/>
        <v/>
      </c>
      <c r="K24" s="4" t="str">
        <f t="shared" si="3"/>
        <v/>
      </c>
      <c r="L24" s="4">
        <f t="shared" si="4"/>
        <v>0</v>
      </c>
    </row>
    <row r="25" spans="1:12" x14ac:dyDescent="0.25">
      <c r="A25" s="5">
        <f>IF(AND(OR(SUMIF($C$2:$C$25,C25,$E$2:$E$25)&gt;10^6,SUMIF($C$2:$C$25,C25,$F$2:$F$25)&gt;10^6),COUNTIF($B$2:B25,B25)=1),MAX($A$1:A24)+1,0)</f>
        <v>0</v>
      </c>
      <c r="B25" s="1" t="s">
        <v>10</v>
      </c>
      <c r="C25" s="1">
        <v>66666</v>
      </c>
      <c r="D25" s="1">
        <v>66666</v>
      </c>
      <c r="E25" s="1">
        <v>11</v>
      </c>
      <c r="F25" s="1">
        <v>1151533</v>
      </c>
      <c r="I25" s="4" t="str">
        <f t="shared" si="1"/>
        <v/>
      </c>
      <c r="J25" s="4" t="str">
        <f t="shared" si="2"/>
        <v/>
      </c>
      <c r="K25" s="4" t="str">
        <f t="shared" si="3"/>
        <v/>
      </c>
      <c r="L25" s="4">
        <f t="shared" si="4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5" sqref="D5:E5"/>
    </sheetView>
  </sheetViews>
  <sheetFormatPr defaultRowHeight="15" x14ac:dyDescent="0.25"/>
  <cols>
    <col min="1" max="1" width="17.28515625" customWidth="1"/>
    <col min="2" max="2" width="7.7109375" customWidth="1"/>
    <col min="3" max="3" width="7" customWidth="1"/>
    <col min="4" max="4" width="22" customWidth="1"/>
    <col min="5" max="5" width="23" bestFit="1" customWidth="1"/>
  </cols>
  <sheetData>
    <row r="1" spans="1:5" x14ac:dyDescent="0.25">
      <c r="C1" t="s">
        <v>14</v>
      </c>
    </row>
    <row r="3" spans="1:5" x14ac:dyDescent="0.25">
      <c r="A3" s="3" t="s">
        <v>0</v>
      </c>
      <c r="B3" s="3" t="s">
        <v>1</v>
      </c>
      <c r="C3" s="3" t="s">
        <v>2</v>
      </c>
      <c r="D3" t="s">
        <v>11</v>
      </c>
      <c r="E3" t="s">
        <v>12</v>
      </c>
    </row>
    <row r="4" spans="1:5" x14ac:dyDescent="0.25">
      <c r="A4" t="s">
        <v>7</v>
      </c>
      <c r="B4">
        <v>33333</v>
      </c>
      <c r="C4">
        <v>33333</v>
      </c>
      <c r="D4" s="2">
        <v>800</v>
      </c>
      <c r="E4" s="2">
        <v>4000020</v>
      </c>
    </row>
    <row r="5" spans="1:5" x14ac:dyDescent="0.25">
      <c r="A5" t="s">
        <v>5</v>
      </c>
      <c r="B5">
        <v>11111</v>
      </c>
      <c r="C5">
        <v>11111</v>
      </c>
      <c r="D5" s="2">
        <v>1021020</v>
      </c>
      <c r="E5" s="2">
        <v>8000</v>
      </c>
    </row>
    <row r="6" spans="1:5" x14ac:dyDescent="0.25">
      <c r="A6" t="s">
        <v>8</v>
      </c>
      <c r="B6">
        <v>44444</v>
      </c>
      <c r="C6">
        <v>44444</v>
      </c>
      <c r="D6" s="2">
        <v>22000</v>
      </c>
      <c r="E6" s="2">
        <v>612</v>
      </c>
    </row>
    <row r="7" spans="1:5" x14ac:dyDescent="0.25">
      <c r="A7" t="s">
        <v>9</v>
      </c>
      <c r="B7">
        <v>55555</v>
      </c>
      <c r="C7">
        <v>55555</v>
      </c>
      <c r="D7" s="2">
        <v>6126124</v>
      </c>
      <c r="E7" s="2">
        <v>4444</v>
      </c>
    </row>
    <row r="8" spans="1:5" x14ac:dyDescent="0.25">
      <c r="A8" t="s">
        <v>6</v>
      </c>
      <c r="B8">
        <v>22222</v>
      </c>
      <c r="C8">
        <v>22222</v>
      </c>
      <c r="D8" s="2">
        <v>0</v>
      </c>
      <c r="E8" s="2">
        <v>800</v>
      </c>
    </row>
    <row r="9" spans="1:5" x14ac:dyDescent="0.25">
      <c r="A9" t="s">
        <v>10</v>
      </c>
      <c r="B9">
        <v>66666</v>
      </c>
      <c r="C9">
        <v>66666</v>
      </c>
      <c r="D9" s="2">
        <v>44</v>
      </c>
      <c r="E9" s="2">
        <v>4606132</v>
      </c>
    </row>
    <row r="10" spans="1:5" x14ac:dyDescent="0.25">
      <c r="A10" t="s">
        <v>13</v>
      </c>
      <c r="D10" s="2">
        <v>7169988</v>
      </c>
      <c r="E10" s="2">
        <v>8620008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 Ах</dc:creator>
  <cp:lastModifiedBy>Александр</cp:lastModifiedBy>
  <dcterms:created xsi:type="dcterms:W3CDTF">2015-09-09T17:06:47Z</dcterms:created>
  <dcterms:modified xsi:type="dcterms:W3CDTF">2015-09-09T19:53:32Z</dcterms:modified>
</cp:coreProperties>
</file>