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7220" windowHeight="7440" tabRatio="665"/>
  </bookViews>
  <sheets>
    <sheet name="Суярко" sheetId="8" r:id="rId1"/>
    <sheet name="Поляна" sheetId="7" r:id="rId2"/>
    <sheet name="Александровна" sheetId="1" r:id="rId3"/>
    <sheet name="Цены" sheetId="2" r:id="rId4"/>
    <sheet name="Лист3" sheetId="3" state="hidden" r:id="rId5"/>
  </sheets>
  <definedNames>
    <definedName name="_xlnm.Print_Area" localSheetId="2">Александровна!$A$1:$K$23</definedName>
    <definedName name="_xlnm.Print_Area" localSheetId="1">Поляна!$A$1:$K$23</definedName>
    <definedName name="_xlnm.Print_Area" localSheetId="0">Суярко!$A$1:$K$23</definedName>
  </definedName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9" i="1"/>
  <c r="G10" i="7"/>
  <c r="G11" i="7"/>
  <c r="G12" i="7"/>
  <c r="G13" i="7"/>
  <c r="G14" i="7"/>
  <c r="G15" i="7"/>
  <c r="G9" i="7"/>
  <c r="G10" i="8" l="1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9" i="8"/>
  <c r="J9" i="8" s="1"/>
  <c r="C14" i="1"/>
  <c r="C13" i="1"/>
  <c r="C11" i="1"/>
  <c r="C10" i="1"/>
  <c r="C9" i="1"/>
  <c r="C15" i="7"/>
  <c r="C14" i="7"/>
  <c r="C13" i="7"/>
  <c r="C12" i="7"/>
  <c r="C11" i="7"/>
  <c r="C10" i="7"/>
  <c r="C9" i="7"/>
  <c r="C17" i="8"/>
  <c r="C15" i="8"/>
  <c r="C14" i="8"/>
  <c r="C13" i="8"/>
  <c r="C12" i="8"/>
  <c r="C10" i="8"/>
  <c r="C9" i="8"/>
  <c r="J15" i="7"/>
  <c r="J14" i="7"/>
  <c r="J13" i="7"/>
  <c r="J12" i="7"/>
  <c r="J11" i="7"/>
  <c r="J10" i="7"/>
  <c r="J9" i="7"/>
  <c r="J14" i="1"/>
  <c r="J10" i="1"/>
  <c r="J11" i="1"/>
  <c r="J12" i="1"/>
  <c r="J13" i="1"/>
  <c r="J9" i="1"/>
  <c r="J21" i="7" l="1"/>
  <c r="J21" i="1"/>
  <c r="J21" i="8"/>
</calcChain>
</file>

<file path=xl/sharedStrings.xml><?xml version="1.0" encoding="utf-8"?>
<sst xmlns="http://schemas.openxmlformats.org/spreadsheetml/2006/main" count="74" uniqueCount="40">
  <si>
    <t>НАКЛАДНАЯ</t>
  </si>
  <si>
    <t>№</t>
  </si>
  <si>
    <t>Отпущено:</t>
  </si>
  <si>
    <t>ООО ТКФ "Уненеж"</t>
  </si>
  <si>
    <t>Принято:</t>
  </si>
  <si>
    <t>Через:</t>
  </si>
  <si>
    <t>Наименование:</t>
  </si>
  <si>
    <t>Цена:</t>
  </si>
  <si>
    <t>Кол-во:</t>
  </si>
  <si>
    <t>Сумма:</t>
  </si>
  <si>
    <t>Гамбургер</t>
  </si>
  <si>
    <t>Котлета</t>
  </si>
  <si>
    <t>Сосиска</t>
  </si>
  <si>
    <t>Ветчина</t>
  </si>
  <si>
    <t>Итого :</t>
  </si>
  <si>
    <t>Принял:_____________</t>
  </si>
  <si>
    <t>Отпустил: _____________</t>
  </si>
  <si>
    <t>Универмаг</t>
  </si>
  <si>
    <t>Яблоко</t>
  </si>
  <si>
    <t>Хачапури</t>
  </si>
  <si>
    <t>Вокзал</t>
  </si>
  <si>
    <t>Повидло</t>
  </si>
  <si>
    <t>Заводская</t>
  </si>
  <si>
    <t>Мак</t>
  </si>
  <si>
    <t>Поляна</t>
  </si>
  <si>
    <t>Кулебяка</t>
  </si>
  <si>
    <t>Корица</t>
  </si>
  <si>
    <t>Кокос</t>
  </si>
  <si>
    <t>Розочка</t>
  </si>
  <si>
    <t>Творог</t>
  </si>
  <si>
    <t>ТПО</t>
  </si>
  <si>
    <t>Ковтун</t>
  </si>
  <si>
    <t>Пицца</t>
  </si>
  <si>
    <t>Валентина</t>
  </si>
  <si>
    <t>Растягай</t>
  </si>
  <si>
    <t>Язычек</t>
  </si>
  <si>
    <t>Картошка</t>
  </si>
  <si>
    <t>Плюшка</t>
  </si>
  <si>
    <t>Суярко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</si>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</sst>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\ yy;@"/>
    <numFmt numFmtId="165" formatCode="#,##0.00_р_.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NumberFormat="1" applyBorder="1"/>
    <xf numFmtId="165" fontId="0" fillId="0" borderId="0" xfId="0" applyNumberFormat="1" applyBorder="1"/>
    <xf numFmtId="0" fontId="5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/>
    <xf numFmtId="165" fontId="5" fillId="0" borderId="2" xfId="0" applyNumberFormat="1" applyFont="1" applyBorder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165" fontId="2" fillId="0" borderId="2" xfId="0" applyNumberFormat="1" applyFont="1" applyBorder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6" fillId="0" borderId="6" xfId="0" applyFont="1" applyBorder="1" applyAlignment="1"/>
    <xf numFmtId="0" fontId="5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NumberFormat="1" applyFont="1" applyBorder="1" applyAlignment="1"/>
    <xf numFmtId="0" fontId="5" fillId="0" borderId="2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0" fillId="0" borderId="2" xfId="0" applyNumberFormat="1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left" vertical="center"/>
    </xf>
    <xf numFmtId="165" fontId="0" fillId="0" borderId="13" xfId="0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tabSelected="1" view="pageLayout" zoomScale="70" zoomScaleNormal="100" zoomScalePageLayoutView="70" workbookViewId="0">
      <selection activeCell="C10" sqref="C10:F10"/>
    </sheetView>
  </sheetViews>
  <sheetFormatPr defaultRowHeight="15" x14ac:dyDescent="0.25"/>
  <cols>
    <col min="1" max="1" width="3.7109375" customWidth="1"/>
    <col min="2" max="2" width="4.42578125" customWidth="1"/>
    <col min="3" max="3" width="9.85546875" customWidth="1"/>
    <col min="4" max="4" width="4.28515625" customWidth="1"/>
    <col min="5" max="5" width="9.7109375" customWidth="1"/>
    <col min="6" max="6" width="23.28515625" hidden="1" customWidth="1"/>
    <col min="7" max="7" width="3.140625" customWidth="1"/>
    <col min="8" max="8" width="5.85546875" customWidth="1"/>
    <col min="9" max="9" width="8.28515625" customWidth="1"/>
    <col min="10" max="10" width="11.85546875" customWidth="1"/>
    <col min="11" max="11" width="3.7109375" customWidth="1"/>
  </cols>
  <sheetData>
    <row r="2" spans="2:11" ht="21" x14ac:dyDescent="0.35">
      <c r="B2" s="19" t="s">
        <v>0</v>
      </c>
      <c r="C2" s="6"/>
      <c r="D2" s="7" t="s">
        <v>1</v>
      </c>
      <c r="E2" s="20"/>
      <c r="F2" s="18"/>
      <c r="G2" s="8"/>
      <c r="H2" s="43"/>
      <c r="I2" s="44"/>
      <c r="J2" s="45"/>
    </row>
    <row r="3" spans="2:11" ht="21" x14ac:dyDescent="0.35">
      <c r="B3" s="46"/>
      <c r="C3" s="46"/>
      <c r="D3" s="46"/>
      <c r="E3" s="46"/>
      <c r="F3" s="46"/>
      <c r="G3" s="46"/>
      <c r="H3" s="46"/>
      <c r="I3" s="46"/>
      <c r="J3" s="46"/>
    </row>
    <row r="4" spans="2:11" ht="21" x14ac:dyDescent="0.35">
      <c r="B4" s="39" t="s">
        <v>2</v>
      </c>
      <c r="C4" s="39"/>
      <c r="D4" s="47" t="s">
        <v>3</v>
      </c>
      <c r="E4" s="47"/>
      <c r="F4" s="47"/>
      <c r="G4" s="47"/>
      <c r="H4" s="47"/>
      <c r="I4" s="47"/>
      <c r="J4" s="47"/>
    </row>
    <row r="5" spans="2:11" ht="21" x14ac:dyDescent="0.35">
      <c r="B5" s="39" t="s">
        <v>4</v>
      </c>
      <c r="C5" s="39"/>
      <c r="D5" s="48" t="s">
        <v>17</v>
      </c>
      <c r="E5" s="49"/>
      <c r="F5" s="49"/>
      <c r="G5" s="49"/>
      <c r="H5" s="49"/>
      <c r="I5" s="49"/>
      <c r="J5" s="50"/>
    </row>
    <row r="6" spans="2:11" ht="21" x14ac:dyDescent="0.35">
      <c r="B6" s="39" t="s">
        <v>5</v>
      </c>
      <c r="C6" s="39"/>
      <c r="D6" s="40"/>
      <c r="E6" s="41"/>
      <c r="F6" s="41"/>
      <c r="G6" s="41"/>
      <c r="H6" s="41"/>
      <c r="I6" s="41"/>
      <c r="J6" s="42"/>
    </row>
    <row r="7" spans="2:11" ht="21" x14ac:dyDescent="0.35">
      <c r="B7" s="51"/>
      <c r="C7" s="51"/>
      <c r="D7" s="51"/>
      <c r="E7" s="51"/>
      <c r="F7" s="51"/>
      <c r="G7" s="51"/>
      <c r="H7" s="51"/>
      <c r="I7" s="51"/>
      <c r="J7" s="51"/>
    </row>
    <row r="8" spans="2:11" ht="18.75" x14ac:dyDescent="0.3">
      <c r="B8" s="22" t="s">
        <v>1</v>
      </c>
      <c r="C8" s="52" t="s">
        <v>6</v>
      </c>
      <c r="D8" s="52"/>
      <c r="E8" s="52"/>
      <c r="F8" s="52"/>
      <c r="G8" s="53" t="s">
        <v>7</v>
      </c>
      <c r="H8" s="54"/>
      <c r="I8" s="23" t="s">
        <v>8</v>
      </c>
      <c r="J8" s="21" t="s">
        <v>9</v>
      </c>
      <c r="K8" s="1"/>
    </row>
    <row r="9" spans="2:11" ht="21" x14ac:dyDescent="0.35">
      <c r="B9" s="26">
        <v>1</v>
      </c>
      <c r="C9" s="55" t="str">
        <f>Цены!A3</f>
        <v>Кулебяка</v>
      </c>
      <c r="D9" s="55"/>
      <c r="E9" s="55"/>
      <c r="F9" s="55"/>
      <c r="G9" s="56">
        <f ca="1">INDEX(Цены!$B$2:$I$19,MATCH(Суярко!C9,Цены!$A$2:$A$19,0),MATCH(RIGHT(CELL("имяфайла"), LEN(CELL("имяфайла"))-SEARCH("]", CELL("имяфайла"),1)),Цены!$B$1:$I$1,0))</f>
        <v>4.5</v>
      </c>
      <c r="H9" s="56"/>
      <c r="I9" s="10"/>
      <c r="J9" s="11">
        <f ca="1">G9*I9</f>
        <v>0</v>
      </c>
    </row>
    <row r="10" spans="2:11" ht="21" x14ac:dyDescent="0.35">
      <c r="B10" s="26">
        <v>2</v>
      </c>
      <c r="C10" s="55" t="str">
        <f>Цены!A9</f>
        <v>Хачапури</v>
      </c>
      <c r="D10" s="55"/>
      <c r="E10" s="55"/>
      <c r="F10" s="55"/>
      <c r="G10" s="56">
        <f ca="1">INDEX(Цены!$B$2:$I$19,MATCH(Суярко!C10,Цены!$A$2:$A$19,0),MATCH(RIGHT(CELL("имяфайла"), LEN(CELL("имяфайла"))-SEARCH("]", CELL("имяфайла"),1)),Цены!$B$1:$I$1,0))</f>
        <v>4.5</v>
      </c>
      <c r="H10" s="56"/>
      <c r="I10" s="10"/>
      <c r="J10" s="11">
        <f t="shared" ref="J10:J17" ca="1" si="0">G10*I10</f>
        <v>0</v>
      </c>
    </row>
    <row r="11" spans="2:11" ht="21" x14ac:dyDescent="0.35">
      <c r="B11" s="26">
        <v>3</v>
      </c>
      <c r="C11" s="57" t="s">
        <v>26</v>
      </c>
      <c r="D11" s="58"/>
      <c r="E11" s="58"/>
      <c r="F11" s="59"/>
      <c r="G11" s="56">
        <f ca="1">INDEX(Цены!$B$2:$I$19,MATCH(Суярко!C11,Цены!$A$2:$A$19,0),MATCH(RIGHT(CELL("имяфайла"), LEN(CELL("имяфайла"))-SEARCH("]", CELL("имяфайла"),1)),Цены!$B$1:$I$1,0))</f>
        <v>3</v>
      </c>
      <c r="H11" s="56"/>
      <c r="I11" s="10"/>
      <c r="J11" s="11">
        <f t="shared" ca="1" si="0"/>
        <v>0</v>
      </c>
    </row>
    <row r="12" spans="2:11" ht="21" x14ac:dyDescent="0.35">
      <c r="B12" s="26">
        <v>4</v>
      </c>
      <c r="C12" s="40" t="str">
        <f>Цены!A17</f>
        <v>Мак</v>
      </c>
      <c r="D12" s="41"/>
      <c r="E12" s="41"/>
      <c r="F12" s="42"/>
      <c r="G12" s="56">
        <f ca="1">INDEX(Цены!$B$2:$I$19,MATCH(Суярко!C12,Цены!$A$2:$A$19,0),MATCH(RIGHT(CELL("имяфайла"), LEN(CELL("имяфайла"))-SEARCH("]", CELL("имяфайла"),1)),Цены!$B$1:$I$1,0))</f>
        <v>3.5</v>
      </c>
      <c r="H12" s="56"/>
      <c r="I12" s="24"/>
      <c r="J12" s="11">
        <f t="shared" ca="1" si="0"/>
        <v>0</v>
      </c>
    </row>
    <row r="13" spans="2:11" ht="21" x14ac:dyDescent="0.35">
      <c r="B13" s="26">
        <v>5</v>
      </c>
      <c r="C13" s="57" t="str">
        <f>Цены!A18</f>
        <v>Кокос</v>
      </c>
      <c r="D13" s="58"/>
      <c r="E13" s="58"/>
      <c r="F13" s="59"/>
      <c r="G13" s="56">
        <f ca="1">INDEX(Цены!$B$2:$I$19,MATCH(Суярко!C13,Цены!$A$2:$A$19,0),MATCH(RIGHT(CELL("имяфайла"), LEN(CELL("имяфайла"))-SEARCH("]", CELL("имяфайла"),1)),Цены!$B$1:$I$1,0))</f>
        <v>3</v>
      </c>
      <c r="H13" s="56"/>
      <c r="I13" s="24"/>
      <c r="J13" s="11">
        <f t="shared" ca="1" si="0"/>
        <v>0</v>
      </c>
    </row>
    <row r="14" spans="2:11" ht="21" x14ac:dyDescent="0.35">
      <c r="B14" s="26">
        <v>6</v>
      </c>
      <c r="C14" s="57" t="str">
        <f>Цены!A19</f>
        <v>Розочка</v>
      </c>
      <c r="D14" s="58"/>
      <c r="E14" s="58"/>
      <c r="F14" s="59"/>
      <c r="G14" s="56">
        <f ca="1">INDEX(Цены!$B$2:$I$19,MATCH(Суярко!C14,Цены!$A$2:$A$19,0),MATCH(RIGHT(CELL("имяфайла"), LEN(CELL("имяфайла"))-SEARCH("]", CELL("имяфайла"),1)),Цены!$B$1:$I$1,0))</f>
        <v>3.5</v>
      </c>
      <c r="H14" s="56"/>
      <c r="I14" s="24"/>
      <c r="J14" s="11">
        <f t="shared" ca="1" si="0"/>
        <v>0</v>
      </c>
    </row>
    <row r="15" spans="2:11" ht="21" x14ac:dyDescent="0.35">
      <c r="B15" s="26">
        <v>7</v>
      </c>
      <c r="C15" s="57" t="str">
        <f>Цены!A12</f>
        <v>Творог</v>
      </c>
      <c r="D15" s="58"/>
      <c r="E15" s="58"/>
      <c r="F15" s="59"/>
      <c r="G15" s="56">
        <f ca="1">INDEX(Цены!$B$2:$I$19,MATCH(Суярко!C15,Цены!$A$2:$A$19,0),MATCH(RIGHT(CELL("имяфайла"), LEN(CELL("имяфайла"))-SEARCH("]", CELL("имяфайла"),1)),Цены!$B$1:$I$1,0))</f>
        <v>3.5</v>
      </c>
      <c r="H15" s="56"/>
      <c r="I15" s="24"/>
      <c r="J15" s="11">
        <f t="shared" ca="1" si="0"/>
        <v>0</v>
      </c>
    </row>
    <row r="16" spans="2:11" ht="21" x14ac:dyDescent="0.35">
      <c r="B16" s="26">
        <v>8</v>
      </c>
      <c r="C16" s="57" t="s">
        <v>21</v>
      </c>
      <c r="D16" s="58"/>
      <c r="E16" s="58"/>
      <c r="F16" s="59"/>
      <c r="G16" s="56">
        <f ca="1">INDEX(Цены!$B$2:$I$19,MATCH(Суярко!C16,Цены!$A$2:$A$19,0),MATCH(RIGHT(CELL("имяфайла"), LEN(CELL("имяфайла"))-SEARCH("]", CELL("имяфайла"),1)),Цены!$B$1:$I$1,0))</f>
        <v>3</v>
      </c>
      <c r="H16" s="56"/>
      <c r="I16" s="10"/>
      <c r="J16" s="11">
        <f t="shared" ca="1" si="0"/>
        <v>0</v>
      </c>
    </row>
    <row r="17" spans="1:10" ht="21" x14ac:dyDescent="0.35">
      <c r="B17" s="26">
        <v>9</v>
      </c>
      <c r="C17" s="40" t="str">
        <f>Цены!A16</f>
        <v>Яблоко</v>
      </c>
      <c r="D17" s="41"/>
      <c r="E17" s="41"/>
      <c r="F17" s="42"/>
      <c r="G17" s="56">
        <f ca="1">INDEX(Цены!$B$2:$I$19,MATCH(Суярко!C17,Цены!$A$2:$A$19,0),MATCH(RIGHT(CELL("имяфайла"), LEN(CELL("имяфайла"))-SEARCH("]", CELL("имяфайла"),1)),Цены!$B$1:$I$1,0))</f>
        <v>3</v>
      </c>
      <c r="H17" s="56"/>
      <c r="I17" s="10"/>
      <c r="J17" s="11">
        <f t="shared" ca="1" si="0"/>
        <v>0</v>
      </c>
    </row>
    <row r="18" spans="1:10" ht="21" x14ac:dyDescent="0.35">
      <c r="B18" s="12">
        <v>12</v>
      </c>
      <c r="C18" s="57"/>
      <c r="D18" s="58"/>
      <c r="E18" s="58"/>
      <c r="F18" s="59"/>
      <c r="G18" s="62"/>
      <c r="H18" s="63"/>
      <c r="I18" s="10"/>
      <c r="J18" s="11"/>
    </row>
    <row r="19" spans="1:10" ht="21" x14ac:dyDescent="0.35">
      <c r="B19" s="12">
        <v>13</v>
      </c>
      <c r="C19" s="57"/>
      <c r="D19" s="58"/>
      <c r="E19" s="58"/>
      <c r="F19" s="59"/>
      <c r="G19" s="62"/>
      <c r="H19" s="63"/>
      <c r="I19" s="10"/>
      <c r="J19" s="11"/>
    </row>
    <row r="20" spans="1:10" ht="7.9" customHeight="1" x14ac:dyDescent="0.35">
      <c r="A20" s="25"/>
      <c r="B20" s="13"/>
      <c r="C20" s="14"/>
      <c r="D20" s="14"/>
      <c r="E20" s="14"/>
      <c r="F20" s="14"/>
      <c r="G20" s="14"/>
      <c r="H20" s="14"/>
      <c r="I20" s="14"/>
      <c r="J20" s="14"/>
    </row>
    <row r="21" spans="1:10" ht="21" x14ac:dyDescent="0.35">
      <c r="A21" s="25"/>
      <c r="B21" s="64" t="s">
        <v>14</v>
      </c>
      <c r="C21" s="65"/>
      <c r="D21" s="65"/>
      <c r="E21" s="65"/>
      <c r="F21" s="65"/>
      <c r="G21" s="65"/>
      <c r="H21" s="65"/>
      <c r="I21" s="66"/>
      <c r="J21" s="15">
        <f ca="1">SUM(J10:J20)</f>
        <v>0</v>
      </c>
    </row>
    <row r="22" spans="1:10" ht="21" x14ac:dyDescent="0.35">
      <c r="A22" s="25"/>
      <c r="B22" s="16" t="s">
        <v>16</v>
      </c>
      <c r="C22" s="17"/>
      <c r="D22" s="17"/>
      <c r="E22" s="17"/>
      <c r="F22" s="17"/>
      <c r="G22" s="67" t="s">
        <v>15</v>
      </c>
      <c r="H22" s="51"/>
      <c r="I22" s="51"/>
      <c r="J22" s="68"/>
    </row>
    <row r="23" spans="1:10" x14ac:dyDescent="0.25">
      <c r="A23" s="25"/>
      <c r="B23" s="3"/>
      <c r="C23" s="60"/>
      <c r="D23" s="60"/>
      <c r="E23" s="60"/>
      <c r="F23" s="60"/>
      <c r="G23" s="61"/>
      <c r="H23" s="61"/>
      <c r="I23" s="4"/>
      <c r="J23" s="5"/>
    </row>
  </sheetData>
  <mergeCells count="37">
    <mergeCell ref="C16:F16"/>
    <mergeCell ref="G16:H16"/>
    <mergeCell ref="C17:F17"/>
    <mergeCell ref="G17:H17"/>
    <mergeCell ref="C23:F23"/>
    <mergeCell ref="G23:H23"/>
    <mergeCell ref="C18:F18"/>
    <mergeCell ref="G18:H18"/>
    <mergeCell ref="C19:F19"/>
    <mergeCell ref="G19:H19"/>
    <mergeCell ref="B21:I21"/>
    <mergeCell ref="G22:J22"/>
    <mergeCell ref="C13:F13"/>
    <mergeCell ref="G13:H13"/>
    <mergeCell ref="C14:F14"/>
    <mergeCell ref="G14:H14"/>
    <mergeCell ref="C15:F15"/>
    <mergeCell ref="G15:H15"/>
    <mergeCell ref="C11:F11"/>
    <mergeCell ref="G11:H11"/>
    <mergeCell ref="C9:F9"/>
    <mergeCell ref="G9:H9"/>
    <mergeCell ref="C12:F12"/>
    <mergeCell ref="G12:H12"/>
    <mergeCell ref="B7:J7"/>
    <mergeCell ref="C8:F8"/>
    <mergeCell ref="G8:H8"/>
    <mergeCell ref="C10:F10"/>
    <mergeCell ref="G10:H10"/>
    <mergeCell ref="B6:C6"/>
    <mergeCell ref="D6:J6"/>
    <mergeCell ref="H2:J2"/>
    <mergeCell ref="B3:J3"/>
    <mergeCell ref="B4:C4"/>
    <mergeCell ref="D4:J4"/>
    <mergeCell ref="B5:C5"/>
    <mergeCell ref="D5:J5"/>
  </mergeCells>
  <printOptions verticalCentered="1"/>
  <pageMargins left="0.19685039370078741" right="0.19685039370078741" top="0.19685039370078741" bottom="0.19685039370078741" header="0.39370078740157483" footer="0.3937007874015748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Цены!$A$2:$A$19</xm:f>
          </x14:formula1>
          <xm:sqref>C9:F19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view="pageLayout" zoomScale="70" zoomScaleNormal="100" zoomScalePageLayoutView="70" workbookViewId="0">
      <selection activeCell="C9" sqref="C9:F9"/>
    </sheetView>
  </sheetViews>
  <sheetFormatPr defaultRowHeight="15" x14ac:dyDescent="0.25"/>
  <cols>
    <col min="1" max="1" width="3.7109375" customWidth="1"/>
    <col min="2" max="2" width="4.42578125" customWidth="1"/>
    <col min="3" max="3" width="9.85546875" customWidth="1"/>
    <col min="4" max="4" width="4.28515625" customWidth="1"/>
    <col min="5" max="5" width="9.7109375" customWidth="1"/>
    <col min="6" max="6" width="23.28515625" hidden="1" customWidth="1"/>
    <col min="7" max="7" width="3.140625" customWidth="1"/>
    <col min="8" max="8" width="5.85546875" customWidth="1"/>
    <col min="9" max="9" width="8.28515625" customWidth="1"/>
    <col min="10" max="10" width="11.85546875" customWidth="1"/>
    <col min="11" max="11" width="3.7109375" customWidth="1"/>
  </cols>
  <sheetData>
    <row r="2" spans="2:11" ht="21" x14ac:dyDescent="0.35">
      <c r="B2" s="19" t="s">
        <v>0</v>
      </c>
      <c r="C2" s="6"/>
      <c r="D2" s="7" t="s">
        <v>1</v>
      </c>
      <c r="E2" s="20"/>
      <c r="F2" s="18"/>
      <c r="G2" s="8"/>
      <c r="H2" s="43"/>
      <c r="I2" s="44"/>
      <c r="J2" s="45"/>
    </row>
    <row r="3" spans="2:11" ht="21" x14ac:dyDescent="0.35">
      <c r="B3" s="46"/>
      <c r="C3" s="46"/>
      <c r="D3" s="46"/>
      <c r="E3" s="46"/>
      <c r="F3" s="46"/>
      <c r="G3" s="46"/>
      <c r="H3" s="46"/>
      <c r="I3" s="46"/>
      <c r="J3" s="46"/>
    </row>
    <row r="4" spans="2:11" ht="21" x14ac:dyDescent="0.35">
      <c r="B4" s="39" t="s">
        <v>2</v>
      </c>
      <c r="C4" s="39"/>
      <c r="D4" s="47" t="s">
        <v>3</v>
      </c>
      <c r="E4" s="47"/>
      <c r="F4" s="47"/>
      <c r="G4" s="47"/>
      <c r="H4" s="47"/>
      <c r="I4" s="47"/>
      <c r="J4" s="47"/>
    </row>
    <row r="5" spans="2:11" ht="21" x14ac:dyDescent="0.35">
      <c r="B5" s="39" t="s">
        <v>4</v>
      </c>
      <c r="C5" s="39"/>
      <c r="D5" s="48" t="s">
        <v>24</v>
      </c>
      <c r="E5" s="49"/>
      <c r="F5" s="49"/>
      <c r="G5" s="49"/>
      <c r="H5" s="49"/>
      <c r="I5" s="49"/>
      <c r="J5" s="50"/>
    </row>
    <row r="6" spans="2:11" ht="21" x14ac:dyDescent="0.35">
      <c r="B6" s="39" t="s">
        <v>5</v>
      </c>
      <c r="C6" s="39"/>
      <c r="D6" s="40"/>
      <c r="E6" s="41"/>
      <c r="F6" s="41"/>
      <c r="G6" s="41"/>
      <c r="H6" s="41"/>
      <c r="I6" s="41"/>
      <c r="J6" s="42"/>
    </row>
    <row r="7" spans="2:11" ht="21" x14ac:dyDescent="0.35">
      <c r="B7" s="51"/>
      <c r="C7" s="51"/>
      <c r="D7" s="51"/>
      <c r="E7" s="51"/>
      <c r="F7" s="51"/>
      <c r="G7" s="51"/>
      <c r="H7" s="51"/>
      <c r="I7" s="51"/>
      <c r="J7" s="51"/>
    </row>
    <row r="8" spans="2:11" ht="18.75" x14ac:dyDescent="0.3">
      <c r="B8" s="22" t="s">
        <v>1</v>
      </c>
      <c r="C8" s="52" t="s">
        <v>6</v>
      </c>
      <c r="D8" s="52"/>
      <c r="E8" s="52"/>
      <c r="F8" s="52"/>
      <c r="G8" s="53" t="s">
        <v>7</v>
      </c>
      <c r="H8" s="54"/>
      <c r="I8" s="23" t="s">
        <v>8</v>
      </c>
      <c r="J8" s="21" t="s">
        <v>9</v>
      </c>
      <c r="K8" s="1"/>
    </row>
    <row r="9" spans="2:11" ht="21" x14ac:dyDescent="0.35">
      <c r="B9" s="26">
        <v>1</v>
      </c>
      <c r="C9" s="55" t="str">
        <f>Цены!A2</f>
        <v>Гамбургер</v>
      </c>
      <c r="D9" s="55"/>
      <c r="E9" s="55"/>
      <c r="F9" s="55"/>
      <c r="G9" s="56">
        <f ca="1">INDEX(Цены!$B$2:$I$19,MATCH(C9,Цены!$A$2:$A$19,0),MATCH(RIGHT(CELL("имяфайла"), LEN(CELL("имяфайла"))-SEARCH("]", CELL("имяфайла"),1)),Цены!$B$1:$I$1,0))</f>
        <v>5</v>
      </c>
      <c r="H9" s="56"/>
      <c r="I9" s="24"/>
      <c r="J9" s="11">
        <f ca="1">G9*I9</f>
        <v>0</v>
      </c>
    </row>
    <row r="10" spans="2:11" ht="21" x14ac:dyDescent="0.35">
      <c r="B10" s="26">
        <v>2</v>
      </c>
      <c r="C10" s="55" t="str">
        <f>Цены!A3</f>
        <v>Кулебяка</v>
      </c>
      <c r="D10" s="55"/>
      <c r="E10" s="55"/>
      <c r="F10" s="55"/>
      <c r="G10" s="56">
        <f ca="1">INDEX(Цены!$B$2:$I$19,MATCH(C10,Цены!$A$2:$A$19,0),MATCH(RIGHT(CELL("имяфайла"), LEN(CELL("имяфайла"))-SEARCH("]", CELL("имяфайла"),1)),Цены!$B$1:$I$1,0))</f>
        <v>4.5</v>
      </c>
      <c r="H10" s="56"/>
      <c r="I10" s="24"/>
      <c r="J10" s="11">
        <f t="shared" ref="J10:J15" ca="1" si="0">G10*I10</f>
        <v>0</v>
      </c>
    </row>
    <row r="11" spans="2:11" ht="21" x14ac:dyDescent="0.35">
      <c r="B11" s="26">
        <v>3</v>
      </c>
      <c r="C11" s="55" t="str">
        <f>Цены!A5</f>
        <v>Котлета</v>
      </c>
      <c r="D11" s="55"/>
      <c r="E11" s="55"/>
      <c r="F11" s="55"/>
      <c r="G11" s="56">
        <f ca="1">INDEX(Цены!$B$2:$I$19,MATCH(C11,Цены!$A$2:$A$19,0),MATCH(RIGHT(CELL("имяфайла"), LEN(CELL("имяфайла"))-SEARCH("]", CELL("имяфайла"),1)),Цены!$B$1:$I$1,0))</f>
        <v>4.5</v>
      </c>
      <c r="H11" s="56"/>
      <c r="I11" s="24"/>
      <c r="J11" s="11">
        <f t="shared" ca="1" si="0"/>
        <v>0</v>
      </c>
    </row>
    <row r="12" spans="2:11" ht="21" x14ac:dyDescent="0.35">
      <c r="B12" s="26">
        <v>4</v>
      </c>
      <c r="C12" s="55" t="str">
        <f>Цены!A6</f>
        <v>Сосиска</v>
      </c>
      <c r="D12" s="55"/>
      <c r="E12" s="55"/>
      <c r="F12" s="55"/>
      <c r="G12" s="56">
        <f ca="1">INDEX(Цены!$B$2:$I$19,MATCH(C12,Цены!$A$2:$A$19,0),MATCH(RIGHT(CELL("имяфайла"), LEN(CELL("имяфайла"))-SEARCH("]", CELL("имяфайла"),1)),Цены!$B$1:$I$1,0))</f>
        <v>5.5</v>
      </c>
      <c r="H12" s="56"/>
      <c r="I12" s="24"/>
      <c r="J12" s="11">
        <f t="shared" ca="1" si="0"/>
        <v>0</v>
      </c>
    </row>
    <row r="13" spans="2:11" ht="21" x14ac:dyDescent="0.35">
      <c r="B13" s="26">
        <v>5</v>
      </c>
      <c r="C13" s="55" t="str">
        <f>Цены!A8</f>
        <v>Ветчина</v>
      </c>
      <c r="D13" s="55"/>
      <c r="E13" s="55"/>
      <c r="F13" s="55"/>
      <c r="G13" s="56">
        <f ca="1">INDEX(Цены!$B$2:$I$19,MATCH(C13,Цены!$A$2:$A$19,0),MATCH(RIGHT(CELL("имяфайла"), LEN(CELL("имяфайла"))-SEARCH("]", CELL("имяфайла"),1)),Цены!$B$1:$I$1,0))</f>
        <v>5</v>
      </c>
      <c r="H13" s="56"/>
      <c r="I13" s="24"/>
      <c r="J13" s="11">
        <f t="shared" ca="1" si="0"/>
        <v>0</v>
      </c>
    </row>
    <row r="14" spans="2:11" ht="21" x14ac:dyDescent="0.35">
      <c r="B14" s="26">
        <v>6</v>
      </c>
      <c r="C14" s="55" t="str">
        <f>Цены!A9</f>
        <v>Хачапури</v>
      </c>
      <c r="D14" s="55"/>
      <c r="E14" s="55"/>
      <c r="F14" s="55"/>
      <c r="G14" s="56">
        <f ca="1">INDEX(Цены!$B$2:$I$19,MATCH(C14,Цены!$A$2:$A$19,0),MATCH(RIGHT(CELL("имяфайла"), LEN(CELL("имяфайла"))-SEARCH("]", CELL("имяфайла"),1)),Цены!$B$1:$I$1,0))</f>
        <v>4.5</v>
      </c>
      <c r="H14" s="56"/>
      <c r="I14" s="24"/>
      <c r="J14" s="11">
        <f t="shared" ca="1" si="0"/>
        <v>0</v>
      </c>
    </row>
    <row r="15" spans="2:11" ht="21" x14ac:dyDescent="0.35">
      <c r="B15" s="26">
        <v>7</v>
      </c>
      <c r="C15" s="55" t="str">
        <f>Цены!A10</f>
        <v>Пицца</v>
      </c>
      <c r="D15" s="55"/>
      <c r="E15" s="55"/>
      <c r="F15" s="55"/>
      <c r="G15" s="56">
        <f ca="1">INDEX(Цены!$B$2:$I$19,MATCH(C15,Цены!$A$2:$A$19,0),MATCH(RIGHT(CELL("имяфайла"), LEN(CELL("имяфайла"))-SEARCH("]", CELL("имяфайла"),1)),Цены!$B$1:$I$1,0))</f>
        <v>5.5</v>
      </c>
      <c r="H15" s="56"/>
      <c r="I15" s="24"/>
      <c r="J15" s="11">
        <f t="shared" ca="1" si="0"/>
        <v>0</v>
      </c>
    </row>
    <row r="16" spans="2:11" ht="21" x14ac:dyDescent="0.35">
      <c r="B16" s="26">
        <v>8</v>
      </c>
      <c r="C16" s="55"/>
      <c r="D16" s="55"/>
      <c r="E16" s="55"/>
      <c r="F16" s="55"/>
      <c r="G16" s="56"/>
      <c r="H16" s="56"/>
      <c r="I16" s="10"/>
      <c r="J16" s="11"/>
    </row>
    <row r="17" spans="1:10" ht="21" x14ac:dyDescent="0.35">
      <c r="B17" s="26">
        <v>9</v>
      </c>
      <c r="C17" s="57"/>
      <c r="D17" s="58"/>
      <c r="E17" s="58"/>
      <c r="F17" s="59"/>
      <c r="G17" s="62"/>
      <c r="H17" s="63"/>
      <c r="I17" s="10"/>
      <c r="J17" s="11"/>
    </row>
    <row r="18" spans="1:10" ht="21" x14ac:dyDescent="0.35">
      <c r="B18" s="12">
        <v>12</v>
      </c>
      <c r="C18" s="57"/>
      <c r="D18" s="58"/>
      <c r="E18" s="58"/>
      <c r="F18" s="59"/>
      <c r="G18" s="62"/>
      <c r="H18" s="63"/>
      <c r="I18" s="10"/>
      <c r="J18" s="11"/>
    </row>
    <row r="19" spans="1:10" ht="21" x14ac:dyDescent="0.35">
      <c r="B19" s="12">
        <v>13</v>
      </c>
      <c r="C19" s="57"/>
      <c r="D19" s="58"/>
      <c r="E19" s="58"/>
      <c r="F19" s="59"/>
      <c r="G19" s="62"/>
      <c r="H19" s="63"/>
      <c r="I19" s="10"/>
      <c r="J19" s="11"/>
    </row>
    <row r="20" spans="1:10" ht="7.9" customHeight="1" x14ac:dyDescent="0.35">
      <c r="A20" s="25"/>
      <c r="B20" s="13"/>
      <c r="C20" s="14"/>
      <c r="D20" s="14"/>
      <c r="E20" s="14"/>
      <c r="F20" s="14"/>
      <c r="G20" s="14"/>
      <c r="H20" s="14"/>
      <c r="I20" s="14"/>
      <c r="J20" s="14"/>
    </row>
    <row r="21" spans="1:10" ht="21" x14ac:dyDescent="0.35">
      <c r="A21" s="25"/>
      <c r="B21" s="64" t="s">
        <v>14</v>
      </c>
      <c r="C21" s="65"/>
      <c r="D21" s="65"/>
      <c r="E21" s="65"/>
      <c r="F21" s="65"/>
      <c r="G21" s="65"/>
      <c r="H21" s="65"/>
      <c r="I21" s="66"/>
      <c r="J21" s="15">
        <f ca="1">SUM(J9:J20)</f>
        <v>0</v>
      </c>
    </row>
    <row r="22" spans="1:10" ht="21" x14ac:dyDescent="0.35">
      <c r="A22" s="25"/>
      <c r="B22" s="16" t="s">
        <v>16</v>
      </c>
      <c r="C22" s="17"/>
      <c r="D22" s="17"/>
      <c r="E22" s="17"/>
      <c r="F22" s="17"/>
      <c r="G22" s="67" t="s">
        <v>15</v>
      </c>
      <c r="H22" s="51"/>
      <c r="I22" s="51"/>
      <c r="J22" s="68"/>
    </row>
    <row r="23" spans="1:10" x14ac:dyDescent="0.25">
      <c r="A23" s="25"/>
      <c r="B23" s="3"/>
      <c r="C23" s="60"/>
      <c r="D23" s="60"/>
      <c r="E23" s="60"/>
      <c r="F23" s="60"/>
      <c r="G23" s="61"/>
      <c r="H23" s="61"/>
      <c r="I23" s="4"/>
      <c r="J23" s="5"/>
    </row>
  </sheetData>
  <mergeCells count="37">
    <mergeCell ref="C16:F16"/>
    <mergeCell ref="G16:H16"/>
    <mergeCell ref="C17:F17"/>
    <mergeCell ref="G17:H17"/>
    <mergeCell ref="C23:F23"/>
    <mergeCell ref="G23:H23"/>
    <mergeCell ref="C18:F18"/>
    <mergeCell ref="G18:H18"/>
    <mergeCell ref="C19:F19"/>
    <mergeCell ref="G19:H19"/>
    <mergeCell ref="B21:I21"/>
    <mergeCell ref="G22:J22"/>
    <mergeCell ref="C13:F13"/>
    <mergeCell ref="G13:H13"/>
    <mergeCell ref="C14:F14"/>
    <mergeCell ref="G14:H14"/>
    <mergeCell ref="C15:F15"/>
    <mergeCell ref="G15:H15"/>
    <mergeCell ref="C11:F11"/>
    <mergeCell ref="G11:H11"/>
    <mergeCell ref="C9:F9"/>
    <mergeCell ref="G9:H9"/>
    <mergeCell ref="C12:F12"/>
    <mergeCell ref="G12:H12"/>
    <mergeCell ref="B7:J7"/>
    <mergeCell ref="C8:F8"/>
    <mergeCell ref="G8:H8"/>
    <mergeCell ref="C10:F10"/>
    <mergeCell ref="G10:H10"/>
    <mergeCell ref="B6:C6"/>
    <mergeCell ref="D6:J6"/>
    <mergeCell ref="H2:J2"/>
    <mergeCell ref="B3:J3"/>
    <mergeCell ref="B4:C4"/>
    <mergeCell ref="D4:J4"/>
    <mergeCell ref="B5:C5"/>
    <mergeCell ref="D5:J5"/>
  </mergeCells>
  <printOptions verticalCentered="1"/>
  <pageMargins left="0.19685039370078741" right="0.19685039370078741" top="0.19685039370078741" bottom="0.19685039370078741" header="0.39370078740157483" footer="0.3937007874015748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Цены!$A$2:$A$19</xm:f>
          </x14:formula1>
          <xm:sqref>C9:F19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view="pageLayout" zoomScale="70" zoomScaleNormal="100" zoomScalePageLayoutView="70" workbookViewId="0">
      <selection activeCell="C9" sqref="C9:F9"/>
    </sheetView>
  </sheetViews>
  <sheetFormatPr defaultRowHeight="15" x14ac:dyDescent="0.25"/>
  <cols>
    <col min="1" max="1" width="3.7109375" customWidth="1"/>
    <col min="2" max="2" width="4.42578125" customWidth="1"/>
    <col min="3" max="3" width="9.85546875" customWidth="1"/>
    <col min="4" max="4" width="4.28515625" customWidth="1"/>
    <col min="5" max="5" width="9.7109375" customWidth="1"/>
    <col min="6" max="6" width="23.28515625" hidden="1" customWidth="1"/>
    <col min="7" max="7" width="3.140625" customWidth="1"/>
    <col min="8" max="8" width="5.85546875" customWidth="1"/>
    <col min="9" max="9" width="8.28515625" customWidth="1"/>
    <col min="10" max="10" width="11.85546875" customWidth="1"/>
    <col min="11" max="11" width="3.7109375" customWidth="1"/>
  </cols>
  <sheetData>
    <row r="2" spans="2:11" ht="21" x14ac:dyDescent="0.35">
      <c r="B2" s="19" t="s">
        <v>0</v>
      </c>
      <c r="C2" s="6"/>
      <c r="D2" s="7" t="s">
        <v>1</v>
      </c>
      <c r="E2" s="20"/>
      <c r="F2" s="18"/>
      <c r="G2" s="8"/>
      <c r="H2" s="43"/>
      <c r="I2" s="44"/>
      <c r="J2" s="45"/>
    </row>
    <row r="3" spans="2:11" ht="21" x14ac:dyDescent="0.35">
      <c r="B3" s="46"/>
      <c r="C3" s="46"/>
      <c r="D3" s="46"/>
      <c r="E3" s="46"/>
      <c r="F3" s="46"/>
      <c r="G3" s="46"/>
      <c r="H3" s="46"/>
      <c r="I3" s="46"/>
      <c r="J3" s="46"/>
    </row>
    <row r="4" spans="2:11" ht="21" x14ac:dyDescent="0.35">
      <c r="B4" s="39" t="s">
        <v>2</v>
      </c>
      <c r="C4" s="39"/>
      <c r="D4" s="47" t="s">
        <v>3</v>
      </c>
      <c r="E4" s="47"/>
      <c r="F4" s="47"/>
      <c r="G4" s="47"/>
      <c r="H4" s="47"/>
      <c r="I4" s="47"/>
      <c r="J4" s="47"/>
    </row>
    <row r="5" spans="2:11" ht="21" x14ac:dyDescent="0.35">
      <c r="B5" s="39" t="s">
        <v>4</v>
      </c>
      <c r="C5" s="39"/>
      <c r="D5" s="48" t="s">
        <v>17</v>
      </c>
      <c r="E5" s="49"/>
      <c r="F5" s="49"/>
      <c r="G5" s="49"/>
      <c r="H5" s="49"/>
      <c r="I5" s="49"/>
      <c r="J5" s="50"/>
    </row>
    <row r="6" spans="2:11" ht="21" x14ac:dyDescent="0.35">
      <c r="B6" s="39" t="s">
        <v>5</v>
      </c>
      <c r="C6" s="39"/>
      <c r="D6" s="40"/>
      <c r="E6" s="41"/>
      <c r="F6" s="41"/>
      <c r="G6" s="41"/>
      <c r="H6" s="41"/>
      <c r="I6" s="41"/>
      <c r="J6" s="42"/>
    </row>
    <row r="7" spans="2:11" ht="21" x14ac:dyDescent="0.35">
      <c r="B7" s="51"/>
      <c r="C7" s="51"/>
      <c r="D7" s="51"/>
      <c r="E7" s="51"/>
      <c r="F7" s="51"/>
      <c r="G7" s="51"/>
      <c r="H7" s="51"/>
      <c r="I7" s="51"/>
      <c r="J7" s="51"/>
    </row>
    <row r="8" spans="2:11" ht="18.75" x14ac:dyDescent="0.3">
      <c r="B8" s="22" t="s">
        <v>1</v>
      </c>
      <c r="C8" s="52" t="s">
        <v>6</v>
      </c>
      <c r="D8" s="52"/>
      <c r="E8" s="52"/>
      <c r="F8" s="52"/>
      <c r="G8" s="53" t="s">
        <v>7</v>
      </c>
      <c r="H8" s="54"/>
      <c r="I8" s="23" t="s">
        <v>8</v>
      </c>
      <c r="J8" s="21" t="s">
        <v>9</v>
      </c>
      <c r="K8" s="1"/>
    </row>
    <row r="9" spans="2:11" ht="21" x14ac:dyDescent="0.35">
      <c r="B9" s="9">
        <v>1</v>
      </c>
      <c r="C9" s="55" t="str">
        <f>Цены!A2</f>
        <v>Гамбургер</v>
      </c>
      <c r="D9" s="55"/>
      <c r="E9" s="55"/>
      <c r="F9" s="55"/>
      <c r="G9" s="56">
        <f ca="1">INDEX(Цены!$B$2:$I$19,MATCH(C9,Цены!$A$2:$A$19,0),MATCH(RIGHT(CELL("имяфайла"), LEN(CELL("имяфайла"))-SEARCH("]", CELL("имяфайла"),1)),Цены!$B$1:$I$1,0))</f>
        <v>5</v>
      </c>
      <c r="H9" s="56"/>
      <c r="I9" s="10"/>
      <c r="J9" s="11">
        <f t="shared" ref="J9:J14" ca="1" si="0">G9*I9</f>
        <v>0</v>
      </c>
    </row>
    <row r="10" spans="2:11" ht="21" x14ac:dyDescent="0.35">
      <c r="B10" s="9">
        <v>2</v>
      </c>
      <c r="C10" s="55" t="str">
        <f>Цены!A5</f>
        <v>Котлета</v>
      </c>
      <c r="D10" s="55"/>
      <c r="E10" s="55"/>
      <c r="F10" s="55"/>
      <c r="G10" s="56">
        <f ca="1">INDEX(Цены!$B$2:$I$19,MATCH(C10,Цены!$A$2:$A$19,0),MATCH(RIGHT(CELL("имяфайла"), LEN(CELL("имяфайла"))-SEARCH("]", CELL("имяфайла"),1)),Цены!$B$1:$I$1,0))</f>
        <v>4.5</v>
      </c>
      <c r="H10" s="56"/>
      <c r="I10" s="10"/>
      <c r="J10" s="11">
        <f t="shared" ca="1" si="0"/>
        <v>0</v>
      </c>
    </row>
    <row r="11" spans="2:11" ht="21" x14ac:dyDescent="0.35">
      <c r="B11" s="9">
        <v>3</v>
      </c>
      <c r="C11" s="55" t="str">
        <f>Цены!A6</f>
        <v>Сосиска</v>
      </c>
      <c r="D11" s="55"/>
      <c r="E11" s="55"/>
      <c r="F11" s="55"/>
      <c r="G11" s="56">
        <f ca="1">INDEX(Цены!$B$2:$I$19,MATCH(C11,Цены!$A$2:$A$19,0),MATCH(RIGHT(CELL("имяфайла"), LEN(CELL("имяфайла"))-SEARCH("]", CELL("имяфайла"),1)),Цены!$B$1:$I$1,0))</f>
        <v>5.5</v>
      </c>
      <c r="H11" s="56"/>
      <c r="I11" s="10"/>
      <c r="J11" s="11">
        <f t="shared" ca="1" si="0"/>
        <v>0</v>
      </c>
    </row>
    <row r="12" spans="2:11" ht="21" x14ac:dyDescent="0.35">
      <c r="B12" s="9">
        <v>4</v>
      </c>
      <c r="C12" s="55" t="s">
        <v>32</v>
      </c>
      <c r="D12" s="55"/>
      <c r="E12" s="55"/>
      <c r="F12" s="55"/>
      <c r="G12" s="56">
        <f ca="1">INDEX(Цены!$B$2:$I$19,MATCH(C12,Цены!$A$2:$A$19,0),MATCH(RIGHT(CELL("имяфайла"), LEN(CELL("имяфайла"))-SEARCH("]", CELL("имяфайла"),1)),Цены!$B$1:$I$1,0))</f>
        <v>5.5</v>
      </c>
      <c r="H12" s="56"/>
      <c r="I12" s="24"/>
      <c r="J12" s="11">
        <f t="shared" ca="1" si="0"/>
        <v>0</v>
      </c>
    </row>
    <row r="13" spans="2:11" ht="21" x14ac:dyDescent="0.35">
      <c r="B13" s="9">
        <v>5</v>
      </c>
      <c r="C13" s="55" t="str">
        <f>Цены!A8</f>
        <v>Ветчина</v>
      </c>
      <c r="D13" s="55"/>
      <c r="E13" s="55"/>
      <c r="F13" s="55"/>
      <c r="G13" s="56">
        <f ca="1">INDEX(Цены!$B$2:$I$19,MATCH(C13,Цены!$A$2:$A$19,0),MATCH(RIGHT(CELL("имяфайла"), LEN(CELL("имяфайла"))-SEARCH("]", CELL("имяфайла"),1)),Цены!$B$1:$I$1,0))</f>
        <v>5</v>
      </c>
      <c r="H13" s="56"/>
      <c r="I13" s="24"/>
      <c r="J13" s="11">
        <f t="shared" ca="1" si="0"/>
        <v>0</v>
      </c>
    </row>
    <row r="14" spans="2:11" ht="21" x14ac:dyDescent="0.35">
      <c r="B14" s="9">
        <v>6</v>
      </c>
      <c r="C14" s="57" t="str">
        <f>Цены!A16</f>
        <v>Яблоко</v>
      </c>
      <c r="D14" s="58"/>
      <c r="E14" s="58"/>
      <c r="F14" s="59"/>
      <c r="G14" s="56">
        <f ca="1">INDEX(Цены!$B$2:$I$19,MATCH(C14,Цены!$A$2:$A$19,0),MATCH(RIGHT(CELL("имяфайла"), LEN(CELL("имяфайла"))-SEARCH("]", CELL("имяфайла"),1)),Цены!$B$1:$I$1,0))</f>
        <v>3</v>
      </c>
      <c r="H14" s="56"/>
      <c r="I14" s="24"/>
      <c r="J14" s="11">
        <f t="shared" ca="1" si="0"/>
        <v>0</v>
      </c>
    </row>
    <row r="15" spans="2:11" ht="21" x14ac:dyDescent="0.35">
      <c r="B15" s="9">
        <v>7</v>
      </c>
      <c r="C15" s="57"/>
      <c r="D15" s="58"/>
      <c r="E15" s="58"/>
      <c r="F15" s="59"/>
      <c r="G15" s="62"/>
      <c r="H15" s="63"/>
      <c r="I15" s="24"/>
      <c r="J15" s="11"/>
    </row>
    <row r="16" spans="2:11" ht="21" x14ac:dyDescent="0.35">
      <c r="B16" s="9">
        <v>8</v>
      </c>
      <c r="C16" s="55"/>
      <c r="D16" s="55"/>
      <c r="E16" s="55"/>
      <c r="F16" s="55"/>
      <c r="G16" s="56"/>
      <c r="H16" s="56"/>
      <c r="I16" s="10"/>
      <c r="J16" s="11"/>
    </row>
    <row r="17" spans="1:10" ht="21" x14ac:dyDescent="0.35">
      <c r="B17" s="9">
        <v>9</v>
      </c>
      <c r="C17" s="57"/>
      <c r="D17" s="58"/>
      <c r="E17" s="58"/>
      <c r="F17" s="59"/>
      <c r="G17" s="62"/>
      <c r="H17" s="63"/>
      <c r="I17" s="10"/>
      <c r="J17" s="11"/>
    </row>
    <row r="18" spans="1:10" ht="21" x14ac:dyDescent="0.35">
      <c r="B18" s="12">
        <v>12</v>
      </c>
      <c r="C18" s="57"/>
      <c r="D18" s="58"/>
      <c r="E18" s="58"/>
      <c r="F18" s="59"/>
      <c r="G18" s="62"/>
      <c r="H18" s="63"/>
      <c r="I18" s="10"/>
      <c r="J18" s="11"/>
    </row>
    <row r="19" spans="1:10" ht="21" x14ac:dyDescent="0.35">
      <c r="B19" s="12">
        <v>13</v>
      </c>
      <c r="C19" s="57"/>
      <c r="D19" s="58"/>
      <c r="E19" s="58"/>
      <c r="F19" s="59"/>
      <c r="G19" s="62"/>
      <c r="H19" s="63"/>
      <c r="I19" s="10"/>
      <c r="J19" s="11"/>
    </row>
    <row r="20" spans="1:10" ht="7.9" customHeight="1" x14ac:dyDescent="0.35">
      <c r="A20" s="2"/>
      <c r="B20" s="13"/>
      <c r="C20" s="14"/>
      <c r="D20" s="14"/>
      <c r="E20" s="14"/>
      <c r="F20" s="14"/>
      <c r="G20" s="14"/>
      <c r="H20" s="14"/>
      <c r="I20" s="14"/>
      <c r="J20" s="14"/>
    </row>
    <row r="21" spans="1:10" ht="21" x14ac:dyDescent="0.35">
      <c r="A21" s="2"/>
      <c r="B21" s="64" t="s">
        <v>14</v>
      </c>
      <c r="C21" s="65"/>
      <c r="D21" s="65"/>
      <c r="E21" s="65"/>
      <c r="F21" s="65"/>
      <c r="G21" s="65"/>
      <c r="H21" s="65"/>
      <c r="I21" s="66"/>
      <c r="J21" s="15">
        <f ca="1">SUM(J9:J20)</f>
        <v>0</v>
      </c>
    </row>
    <row r="22" spans="1:10" ht="21" x14ac:dyDescent="0.35">
      <c r="A22" s="2"/>
      <c r="B22" s="16" t="s">
        <v>16</v>
      </c>
      <c r="C22" s="17"/>
      <c r="D22" s="17"/>
      <c r="E22" s="17"/>
      <c r="F22" s="17"/>
      <c r="G22" s="67" t="s">
        <v>15</v>
      </c>
      <c r="H22" s="51"/>
      <c r="I22" s="51"/>
      <c r="J22" s="68"/>
    </row>
    <row r="23" spans="1:10" x14ac:dyDescent="0.25">
      <c r="A23" s="2"/>
      <c r="B23" s="3"/>
      <c r="C23" s="60"/>
      <c r="D23" s="60"/>
      <c r="E23" s="60"/>
      <c r="F23" s="60"/>
      <c r="G23" s="61"/>
      <c r="H23" s="61"/>
      <c r="I23" s="4"/>
      <c r="J23" s="5"/>
    </row>
  </sheetData>
  <mergeCells count="37">
    <mergeCell ref="C16:F16"/>
    <mergeCell ref="G16:H16"/>
    <mergeCell ref="C17:F17"/>
    <mergeCell ref="G17:H17"/>
    <mergeCell ref="C23:F23"/>
    <mergeCell ref="G23:H23"/>
    <mergeCell ref="C18:F18"/>
    <mergeCell ref="G18:H18"/>
    <mergeCell ref="C19:F19"/>
    <mergeCell ref="G19:H19"/>
    <mergeCell ref="B21:I21"/>
    <mergeCell ref="G22:J22"/>
    <mergeCell ref="C13:F13"/>
    <mergeCell ref="G13:H13"/>
    <mergeCell ref="C14:F14"/>
    <mergeCell ref="G14:H14"/>
    <mergeCell ref="C15:F15"/>
    <mergeCell ref="G15:H15"/>
    <mergeCell ref="C11:F11"/>
    <mergeCell ref="G11:H11"/>
    <mergeCell ref="C9:F9"/>
    <mergeCell ref="G9:H9"/>
    <mergeCell ref="C12:F12"/>
    <mergeCell ref="G12:H12"/>
    <mergeCell ref="B7:J7"/>
    <mergeCell ref="C8:F8"/>
    <mergeCell ref="G8:H8"/>
    <mergeCell ref="C10:F10"/>
    <mergeCell ref="G10:H10"/>
    <mergeCell ref="B6:C6"/>
    <mergeCell ref="D6:J6"/>
    <mergeCell ref="H2:J2"/>
    <mergeCell ref="B3:J3"/>
    <mergeCell ref="B4:C4"/>
    <mergeCell ref="D4:J4"/>
    <mergeCell ref="B5:C5"/>
    <mergeCell ref="D5:J5"/>
  </mergeCells>
  <printOptions verticalCentered="1"/>
  <pageMargins left="0.19685039370078741" right="0.19685039370078741" top="0.19685039370078741" bottom="0.19685039370078741" header="0.39370078740157483" footer="0.3937007874015748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Цены!$A$2:$A$19</xm:f>
          </x14:formula1>
          <xm:sqref>C9:F19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2" sqref="G2"/>
    </sheetView>
  </sheetViews>
  <sheetFormatPr defaultRowHeight="15" x14ac:dyDescent="0.25"/>
  <cols>
    <col min="1" max="1" width="13.7109375" customWidth="1"/>
    <col min="2" max="9" width="10.7109375" customWidth="1"/>
  </cols>
  <sheetData>
    <row r="1" spans="1:9" ht="16.5" thickTop="1" thickBot="1" x14ac:dyDescent="0.3">
      <c r="A1" s="27"/>
      <c r="B1" s="28" t="s">
        <v>22</v>
      </c>
      <c r="C1" s="29" t="s">
        <v>20</v>
      </c>
      <c r="D1" s="29" t="s">
        <v>24</v>
      </c>
      <c r="E1" s="29" t="s">
        <v>33</v>
      </c>
      <c r="F1" s="29" t="s">
        <v>30</v>
      </c>
      <c r="G1" s="29" t="s">
        <v>39</v>
      </c>
      <c r="H1" s="30" t="s">
        <v>38</v>
      </c>
      <c r="I1" s="30" t="s">
        <v>31</v>
      </c>
    </row>
    <row r="2" spans="1:9" ht="16.5" thickTop="1" thickBot="1" x14ac:dyDescent="0.3">
      <c r="A2" s="31" t="s">
        <v>10</v>
      </c>
      <c r="B2" s="32">
        <v>5.5</v>
      </c>
      <c r="C2" s="32">
        <v>5.5</v>
      </c>
      <c r="D2" s="33">
        <v>5.5</v>
      </c>
      <c r="E2" s="33">
        <v>5.5</v>
      </c>
      <c r="F2" s="32">
        <v>5</v>
      </c>
      <c r="G2" s="33">
        <v>5</v>
      </c>
      <c r="H2" s="32">
        <v>5</v>
      </c>
      <c r="I2" s="34">
        <v>5</v>
      </c>
    </row>
    <row r="3" spans="1:9" ht="16.5" thickTop="1" thickBot="1" x14ac:dyDescent="0.3">
      <c r="A3" s="31" t="s">
        <v>25</v>
      </c>
      <c r="B3" s="33">
        <v>4.5</v>
      </c>
      <c r="C3" s="33">
        <v>4.5</v>
      </c>
      <c r="D3" s="33">
        <v>5</v>
      </c>
      <c r="E3" s="32">
        <v>4</v>
      </c>
      <c r="F3" s="33">
        <v>5</v>
      </c>
      <c r="G3" s="33">
        <v>4.5</v>
      </c>
      <c r="H3" s="33">
        <v>4.5</v>
      </c>
      <c r="I3" s="34">
        <v>4.5</v>
      </c>
    </row>
    <row r="4" spans="1:9" ht="16.5" thickTop="1" thickBot="1" x14ac:dyDescent="0.3">
      <c r="A4" s="31" t="s">
        <v>34</v>
      </c>
      <c r="B4" s="32">
        <v>4.5</v>
      </c>
      <c r="C4" s="32">
        <v>4.5</v>
      </c>
      <c r="D4" s="32">
        <v>4.5</v>
      </c>
      <c r="E4" s="32">
        <v>4</v>
      </c>
      <c r="F4" s="32">
        <v>4</v>
      </c>
      <c r="G4" s="33">
        <v>4.5</v>
      </c>
      <c r="H4" s="32">
        <v>4</v>
      </c>
      <c r="I4" s="34">
        <v>4</v>
      </c>
    </row>
    <row r="5" spans="1:9" ht="16.5" thickTop="1" thickBot="1" x14ac:dyDescent="0.3">
      <c r="A5" s="31" t="s">
        <v>11</v>
      </c>
      <c r="B5" s="32">
        <v>4.5</v>
      </c>
      <c r="C5" s="32">
        <v>4.5</v>
      </c>
      <c r="D5" s="32">
        <v>4.5</v>
      </c>
      <c r="E5" s="33">
        <v>5</v>
      </c>
      <c r="F5" s="32">
        <v>4</v>
      </c>
      <c r="G5" s="33">
        <v>4.5</v>
      </c>
      <c r="H5" s="32">
        <v>4</v>
      </c>
      <c r="I5" s="34">
        <v>4</v>
      </c>
    </row>
    <row r="6" spans="1:9" ht="16.5" thickTop="1" thickBot="1" x14ac:dyDescent="0.3">
      <c r="A6" s="31" t="s">
        <v>12</v>
      </c>
      <c r="B6" s="33">
        <v>6</v>
      </c>
      <c r="C6" s="33">
        <v>6</v>
      </c>
      <c r="D6" s="33">
        <v>6</v>
      </c>
      <c r="E6" s="33">
        <v>5.5</v>
      </c>
      <c r="F6" s="33">
        <v>6</v>
      </c>
      <c r="G6" s="33">
        <v>5.5</v>
      </c>
      <c r="H6" s="32">
        <v>5</v>
      </c>
      <c r="I6" s="34">
        <v>5</v>
      </c>
    </row>
    <row r="7" spans="1:9" ht="16.5" thickTop="1" thickBot="1" x14ac:dyDescent="0.3">
      <c r="A7" s="31" t="s">
        <v>35</v>
      </c>
      <c r="B7" s="32">
        <v>4.5</v>
      </c>
      <c r="C7" s="32">
        <v>4.5</v>
      </c>
      <c r="D7" s="32">
        <v>5</v>
      </c>
      <c r="E7" s="32">
        <v>4</v>
      </c>
      <c r="F7" s="34">
        <v>5</v>
      </c>
      <c r="G7" s="33">
        <v>4.5</v>
      </c>
      <c r="H7" s="32">
        <v>4</v>
      </c>
      <c r="I7" s="34">
        <v>4</v>
      </c>
    </row>
    <row r="8" spans="1:9" ht="16.5" thickTop="1" thickBot="1" x14ac:dyDescent="0.3">
      <c r="A8" s="35" t="s">
        <v>13</v>
      </c>
      <c r="B8" s="32">
        <v>5</v>
      </c>
      <c r="C8" s="32">
        <v>5</v>
      </c>
      <c r="D8" s="32">
        <v>5</v>
      </c>
      <c r="E8" s="32">
        <v>5</v>
      </c>
      <c r="F8" s="33">
        <v>5</v>
      </c>
      <c r="G8" s="32">
        <v>5</v>
      </c>
      <c r="H8" s="32">
        <v>5</v>
      </c>
      <c r="I8" s="34">
        <v>5</v>
      </c>
    </row>
    <row r="9" spans="1:9" ht="16.5" thickTop="1" thickBot="1" x14ac:dyDescent="0.3">
      <c r="A9" s="31" t="s">
        <v>19</v>
      </c>
      <c r="B9" s="33">
        <v>4.5</v>
      </c>
      <c r="C9" s="33">
        <v>4.5</v>
      </c>
      <c r="D9" s="32">
        <v>4.5</v>
      </c>
      <c r="E9" s="32">
        <v>4</v>
      </c>
      <c r="F9" s="32">
        <v>4</v>
      </c>
      <c r="G9" s="33">
        <v>4.5</v>
      </c>
      <c r="H9" s="33">
        <v>4.5</v>
      </c>
      <c r="I9" s="34">
        <v>4.5</v>
      </c>
    </row>
    <row r="10" spans="1:9" ht="16.5" thickTop="1" thickBot="1" x14ac:dyDescent="0.3">
      <c r="A10" s="31" t="s">
        <v>32</v>
      </c>
      <c r="B10" s="33">
        <v>5.5</v>
      </c>
      <c r="C10" s="33">
        <v>5.5</v>
      </c>
      <c r="D10" s="33">
        <v>6</v>
      </c>
      <c r="E10" s="33">
        <v>6</v>
      </c>
      <c r="F10" s="32">
        <v>5</v>
      </c>
      <c r="G10" s="33">
        <v>5.5</v>
      </c>
      <c r="H10" s="32">
        <v>5</v>
      </c>
      <c r="I10" s="33">
        <v>5.5</v>
      </c>
    </row>
    <row r="11" spans="1:9" ht="16.5" thickTop="1" thickBot="1" x14ac:dyDescent="0.3">
      <c r="A11" s="31" t="s">
        <v>36</v>
      </c>
      <c r="B11" s="33">
        <v>6.5</v>
      </c>
      <c r="C11" s="33">
        <v>6.5</v>
      </c>
      <c r="D11" s="32">
        <v>6</v>
      </c>
      <c r="E11" s="32">
        <v>6.5</v>
      </c>
      <c r="F11" s="32">
        <v>6.5</v>
      </c>
      <c r="G11" s="33">
        <v>6</v>
      </c>
      <c r="H11" s="32">
        <v>6.5</v>
      </c>
      <c r="I11" s="34">
        <v>6.5</v>
      </c>
    </row>
    <row r="12" spans="1:9" ht="16.5" thickTop="1" thickBot="1" x14ac:dyDescent="0.3">
      <c r="A12" s="35" t="s">
        <v>29</v>
      </c>
      <c r="B12" s="36">
        <v>3.5</v>
      </c>
      <c r="C12" s="36">
        <v>3.5</v>
      </c>
      <c r="D12" s="36">
        <v>3.5</v>
      </c>
      <c r="E12" s="36">
        <v>3.5</v>
      </c>
      <c r="F12" s="37">
        <v>3.5</v>
      </c>
      <c r="G12" s="36">
        <v>3.5</v>
      </c>
      <c r="H12" s="36">
        <v>3.5</v>
      </c>
      <c r="I12" s="37">
        <v>3.5</v>
      </c>
    </row>
    <row r="13" spans="1:9" ht="16.5" thickTop="1" thickBot="1" x14ac:dyDescent="0.3">
      <c r="A13" s="31" t="s">
        <v>26</v>
      </c>
      <c r="B13" s="32">
        <v>3</v>
      </c>
      <c r="C13" s="32">
        <v>3</v>
      </c>
      <c r="D13" s="32">
        <v>3</v>
      </c>
      <c r="E13" s="32">
        <v>3</v>
      </c>
      <c r="F13" s="34">
        <v>3</v>
      </c>
      <c r="G13" s="32">
        <v>3</v>
      </c>
      <c r="H13" s="33">
        <v>3</v>
      </c>
      <c r="I13" s="34">
        <v>3</v>
      </c>
    </row>
    <row r="14" spans="1:9" ht="16.5" thickTop="1" thickBot="1" x14ac:dyDescent="0.3">
      <c r="A14" s="31" t="s">
        <v>37</v>
      </c>
      <c r="B14" s="33">
        <v>3</v>
      </c>
      <c r="C14" s="33">
        <v>3</v>
      </c>
      <c r="D14" s="33">
        <v>3</v>
      </c>
      <c r="E14" s="33">
        <v>3</v>
      </c>
      <c r="F14" s="34">
        <v>3</v>
      </c>
      <c r="G14" s="33">
        <v>3</v>
      </c>
      <c r="H14" s="33">
        <v>3</v>
      </c>
      <c r="I14" s="34">
        <v>3</v>
      </c>
    </row>
    <row r="15" spans="1:9" ht="16.5" thickTop="1" thickBot="1" x14ac:dyDescent="0.3">
      <c r="A15" s="31" t="s">
        <v>21</v>
      </c>
      <c r="B15" s="33">
        <v>3</v>
      </c>
      <c r="C15" s="33">
        <v>3</v>
      </c>
      <c r="D15" s="33">
        <v>3</v>
      </c>
      <c r="E15" s="33">
        <v>3</v>
      </c>
      <c r="F15" s="34">
        <v>3</v>
      </c>
      <c r="G15" s="33">
        <v>3</v>
      </c>
      <c r="H15" s="33">
        <v>3</v>
      </c>
      <c r="I15" s="34">
        <v>3</v>
      </c>
    </row>
    <row r="16" spans="1:9" ht="16.5" thickTop="1" thickBot="1" x14ac:dyDescent="0.3">
      <c r="A16" s="31" t="s">
        <v>18</v>
      </c>
      <c r="B16" s="32">
        <v>3</v>
      </c>
      <c r="C16" s="32">
        <v>3</v>
      </c>
      <c r="D16" s="32">
        <v>3</v>
      </c>
      <c r="E16" s="32">
        <v>3</v>
      </c>
      <c r="F16" s="34">
        <v>3</v>
      </c>
      <c r="G16" s="32">
        <v>3</v>
      </c>
      <c r="H16" s="33">
        <v>3</v>
      </c>
      <c r="I16" s="34">
        <v>3</v>
      </c>
    </row>
    <row r="17" spans="1:9" ht="16.5" thickTop="1" thickBot="1" x14ac:dyDescent="0.3">
      <c r="A17" s="31" t="s">
        <v>23</v>
      </c>
      <c r="B17" s="33">
        <v>3.5</v>
      </c>
      <c r="C17" s="33">
        <v>3.5</v>
      </c>
      <c r="D17" s="33">
        <v>3.5</v>
      </c>
      <c r="E17" s="33">
        <v>3.5</v>
      </c>
      <c r="F17" s="34">
        <v>3.5</v>
      </c>
      <c r="G17" s="33">
        <v>3.5</v>
      </c>
      <c r="H17" s="33">
        <v>3.5</v>
      </c>
      <c r="I17" s="34">
        <v>3.5</v>
      </c>
    </row>
    <row r="18" spans="1:9" ht="16.5" thickTop="1" thickBot="1" x14ac:dyDescent="0.3">
      <c r="A18" s="31" t="s">
        <v>27</v>
      </c>
      <c r="B18" s="32">
        <v>3</v>
      </c>
      <c r="C18" s="32">
        <v>3</v>
      </c>
      <c r="D18" s="32">
        <v>3</v>
      </c>
      <c r="E18" s="32">
        <v>3</v>
      </c>
      <c r="F18" s="34">
        <v>3</v>
      </c>
      <c r="G18" s="32">
        <v>3</v>
      </c>
      <c r="H18" s="33">
        <v>3</v>
      </c>
      <c r="I18" s="34">
        <v>3</v>
      </c>
    </row>
    <row r="19" spans="1:9" ht="15.75" thickTop="1" x14ac:dyDescent="0.25">
      <c r="A19" s="38" t="s">
        <v>28</v>
      </c>
      <c r="B19" s="32">
        <v>3.5</v>
      </c>
      <c r="C19" s="32">
        <v>3.5</v>
      </c>
      <c r="D19" s="32">
        <v>3.5</v>
      </c>
      <c r="E19" s="32">
        <v>3.5</v>
      </c>
      <c r="F19" s="34">
        <v>3.5</v>
      </c>
      <c r="G19" s="32">
        <v>3.5</v>
      </c>
      <c r="H19" s="33">
        <v>3.5</v>
      </c>
      <c r="I19" s="34">
        <v>3.5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Суярко</vt:lpstr>
      <vt:lpstr>Поляна</vt:lpstr>
      <vt:lpstr>Александровна</vt:lpstr>
      <vt:lpstr>Цены</vt:lpstr>
      <vt:lpstr>Лист3</vt:lpstr>
      <vt:lpstr>Александровна!Область_печати</vt:lpstr>
      <vt:lpstr>Поляна!Область_печати</vt:lpstr>
      <vt:lpstr>Суярко!Область_печати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Vardik</dc:creator>
  <cp:lastModifiedBy>Кобелев Павел Игоревич</cp:lastModifiedBy>
  <cp:lastPrinted>2015-09-07T17:12:55Z</cp:lastPrinted>
  <dcterms:created xsi:type="dcterms:W3CDTF">2015-09-07T15:56:43Z</dcterms:created>
  <dcterms:modified xsi:type="dcterms:W3CDTF">2015-09-08T11:08:06Z</dcterms:modified>
</cp:coreProperties>
</file>