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480" windowHeight="11640"/>
  </bookViews>
  <sheets>
    <sheet name="Лист1" sheetId="1" r:id="rId1"/>
    <sheet name="Пример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I2" i="1"/>
  <c r="H2" i="1"/>
  <c r="G2" i="1"/>
  <c r="G3" i="1"/>
  <c r="G4" i="1" l="1"/>
  <c r="G5" i="1" s="1"/>
  <c r="J3" i="1"/>
  <c r="K3" i="1"/>
  <c r="J2" i="1"/>
  <c r="K2" i="1"/>
  <c r="E5" i="2"/>
  <c r="D5" i="2"/>
  <c r="E4" i="2"/>
  <c r="D4" i="2"/>
  <c r="E3" i="2"/>
  <c r="D3" i="2"/>
  <c r="E2" i="2"/>
  <c r="D2" i="2"/>
  <c r="J5" i="1" l="1"/>
  <c r="K5" i="1"/>
  <c r="G6" i="1"/>
  <c r="J4" i="1"/>
  <c r="K4" i="1"/>
  <c r="J6" i="1" l="1"/>
  <c r="K6" i="1"/>
  <c r="G7" i="1"/>
  <c r="G8" i="1" l="1"/>
  <c r="J7" i="1"/>
  <c r="K7" i="1"/>
  <c r="J8" i="1" l="1"/>
  <c r="K8" i="1"/>
  <c r="G9" i="1"/>
  <c r="J9" i="1" l="1"/>
  <c r="K9" i="1"/>
</calcChain>
</file>

<file path=xl/sharedStrings.xml><?xml version="1.0" encoding="utf-8"?>
<sst xmlns="http://schemas.openxmlformats.org/spreadsheetml/2006/main" count="43" uniqueCount="11">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</sst>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6"/>
  <sheetViews>
    <sheetView tabSelected="1" workbookViewId="0">
      <selection activeCell="H17" sqref="H17"/>
    </sheetView>
  </sheetViews>
  <sheetFormatPr defaultRowHeight="15" x14ac:dyDescent="0.25"/>
  <cols>
    <col min="1" max="1" width="14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1:11" x14ac:dyDescent="0.25">
      <c r="A2" s="1" t="s">
        <v>5</v>
      </c>
      <c r="B2" s="1">
        <v>11111</v>
      </c>
      <c r="C2">
        <v>11114</v>
      </c>
      <c r="D2" s="2">
        <v>255255</v>
      </c>
      <c r="E2" s="2">
        <v>2000</v>
      </c>
      <c r="G2" s="1" t="str">
        <f>IFERROR(LOOKUP(,-1/((SUMIF(A$2:A$25,A$2:A$25,D$2:D$25)&gt;10^6)+(SUMIF(A$2:A$25,A$2:A$25,E$2:E$25)&gt;10^6))/ISNA(MATCH(A$2:A$25,G$1:G1,)),A$2:A$25),"")</f>
        <v>y</v>
      </c>
      <c r="H2" s="1">
        <f>IF($G2="","",VLOOKUP($G2,$A$2:$C$25,2,))</f>
        <v>66666</v>
      </c>
      <c r="I2" s="1">
        <f>IF($G2="","",VLOOKUP($G2,$A$2:$C$25,3,))</f>
        <v>66669</v>
      </c>
      <c r="J2" s="2">
        <f>IF($G2="","",SUMIF($A$2:$A$25,$G2,D$2:D$25))</f>
        <v>1522123</v>
      </c>
      <c r="K2" s="2">
        <f>IF($G2="","",SUMIF($A$2:$A$25,$G2,E$2:E$25))</f>
        <v>4606132</v>
      </c>
    </row>
    <row r="3" spans="1:11" x14ac:dyDescent="0.25">
      <c r="A3" s="1" t="s">
        <v>5</v>
      </c>
      <c r="B3" s="1">
        <v>11111</v>
      </c>
      <c r="C3">
        <v>11114</v>
      </c>
      <c r="D3" s="2">
        <v>255255</v>
      </c>
      <c r="E3" s="2">
        <v>2000</v>
      </c>
      <c r="G3" s="1" t="str">
        <f>IFERROR(LOOKUP(,-1/((SUMIF(A$2:A$25,A$2:A$25,D$2:D$25)&gt;10^6)+(SUMIF(A$2:A$25,A$2:A$25,E$2:E$25)&gt;10^6))/ISNA(MATCH(A$2:A$25,G$1:G2,)),A$2:A$25),"")</f>
        <v>t</v>
      </c>
      <c r="H3" s="1">
        <f t="shared" ref="H3:H9" si="0">IF($G3="","",VLOOKUP($G3,$A$2:$C$25,2,))</f>
        <v>55555</v>
      </c>
      <c r="I3" s="1">
        <f t="shared" ref="I3:I9" si="1">IF($G3="","",VLOOKUP($G3,$A$2:$C$25,3,))</f>
        <v>55558</v>
      </c>
      <c r="J3" s="2">
        <f t="shared" ref="J3:J9" si="2">IF($G3="","",SUMIF($A$2:$A$25,$G3,D$2:D$25))</f>
        <v>6126124</v>
      </c>
      <c r="K3" s="2">
        <f t="shared" ref="K3:K9" si="3">IF($G3="","",SUMIF($A$2:$A$25,$G3,E$2:E$25))</f>
        <v>4444</v>
      </c>
    </row>
    <row r="4" spans="1:11" x14ac:dyDescent="0.25">
      <c r="A4" s="1" t="s">
        <v>5</v>
      </c>
      <c r="B4" s="1">
        <v>11111</v>
      </c>
      <c r="C4">
        <v>11114</v>
      </c>
      <c r="D4" s="2">
        <v>255255</v>
      </c>
      <c r="E4" s="2">
        <v>2000</v>
      </c>
      <c r="G4" s="1" t="str">
        <f>IFERROR(LOOKUP(,-1/((SUMIF(A$2:A$25,A$2:A$25,D$2:D$25)&gt;10^6)+(SUMIF(A$2:A$25,A$2:A$25,E$2:E$25)&gt;10^6))/ISNA(MATCH(A$2:A$25,G$1:G3,)),A$2:A$25),"")</f>
        <v>e</v>
      </c>
      <c r="H4" s="1">
        <f t="shared" si="0"/>
        <v>33333</v>
      </c>
      <c r="I4" s="1">
        <f t="shared" si="1"/>
        <v>33336</v>
      </c>
      <c r="J4" s="2">
        <f t="shared" si="2"/>
        <v>800</v>
      </c>
      <c r="K4" s="2">
        <f t="shared" si="3"/>
        <v>4000020</v>
      </c>
    </row>
    <row r="5" spans="1:11" x14ac:dyDescent="0.25">
      <c r="A5" s="1" t="s">
        <v>5</v>
      </c>
      <c r="B5" s="1">
        <v>11111</v>
      </c>
      <c r="C5">
        <v>11114</v>
      </c>
      <c r="D5" s="2">
        <v>255255</v>
      </c>
      <c r="E5" s="2">
        <v>2000</v>
      </c>
      <c r="G5" s="1" t="str">
        <f>IFERROR(LOOKUP(,-1/((SUMIF(A$2:A$25,A$2:A$25,D$2:D$25)&gt;10^6)+(SUMIF(A$2:A$25,A$2:A$25,E$2:E$25)&gt;10^6))/ISNA(MATCH(A$2:A$25,G$1:G4,)),A$2:A$25),"")</f>
        <v>q</v>
      </c>
      <c r="H5" s="1">
        <f t="shared" si="0"/>
        <v>11111</v>
      </c>
      <c r="I5" s="1">
        <f t="shared" si="1"/>
        <v>11114</v>
      </c>
      <c r="J5" s="2">
        <f t="shared" si="2"/>
        <v>1021020</v>
      </c>
      <c r="K5" s="2">
        <f t="shared" si="3"/>
        <v>8000</v>
      </c>
    </row>
    <row r="6" spans="1:11" x14ac:dyDescent="0.25">
      <c r="A6" s="1" t="s">
        <v>6</v>
      </c>
      <c r="B6" s="1">
        <v>22222</v>
      </c>
      <c r="C6">
        <v>22225</v>
      </c>
      <c r="D6" s="2">
        <v>0</v>
      </c>
      <c r="E6" s="2">
        <v>200</v>
      </c>
      <c r="G6" s="1" t="str">
        <f>IFERROR(LOOKUP(,-1/((SUMIF(A$2:A$25,A$2:A$25,D$2:D$25)&gt;10^6)+(SUMIF(A$2:A$25,A$2:A$25,E$2:E$25)&gt;10^6))/ISNA(MATCH(A$2:A$25,G$1:G5,)),A$2:A$25),"")</f>
        <v/>
      </c>
      <c r="H6" s="1" t="str">
        <f t="shared" si="0"/>
        <v/>
      </c>
      <c r="I6" s="1" t="str">
        <f t="shared" si="1"/>
        <v/>
      </c>
      <c r="J6" s="2" t="str">
        <f t="shared" si="2"/>
        <v/>
      </c>
      <c r="K6" s="2" t="str">
        <f t="shared" si="3"/>
        <v/>
      </c>
    </row>
    <row r="7" spans="1:11" x14ac:dyDescent="0.25">
      <c r="A7" s="1" t="s">
        <v>6</v>
      </c>
      <c r="B7" s="1">
        <v>22222</v>
      </c>
      <c r="C7">
        <v>22225</v>
      </c>
      <c r="D7" s="2">
        <v>0</v>
      </c>
      <c r="E7" s="2">
        <v>200</v>
      </c>
      <c r="G7" s="1" t="str">
        <f>IFERROR(LOOKUP(,-1/((SUMIF(A$2:A$25,A$2:A$25,D$2:D$25)&gt;10^6)+(SUMIF(A$2:A$25,A$2:A$25,E$2:E$25)&gt;10^6))/ISNA(MATCH(A$2:A$25,G$1:G6,)),A$2:A$25),"")</f>
        <v/>
      </c>
      <c r="H7" s="1" t="str">
        <f t="shared" si="0"/>
        <v/>
      </c>
      <c r="I7" s="1" t="str">
        <f t="shared" si="1"/>
        <v/>
      </c>
      <c r="J7" s="2" t="str">
        <f t="shared" si="2"/>
        <v/>
      </c>
      <c r="K7" s="2" t="str">
        <f t="shared" si="3"/>
        <v/>
      </c>
    </row>
    <row r="8" spans="1:11" x14ac:dyDescent="0.25">
      <c r="A8" s="1" t="s">
        <v>6</v>
      </c>
      <c r="B8" s="1">
        <v>22222</v>
      </c>
      <c r="C8">
        <v>22225</v>
      </c>
      <c r="D8" s="2">
        <v>0</v>
      </c>
      <c r="E8" s="2">
        <v>200</v>
      </c>
      <c r="G8" s="1" t="str">
        <f>IFERROR(LOOKUP(,-1/((SUMIF(A$2:A$25,A$2:A$25,D$2:D$25)&gt;10^6)+(SUMIF(A$2:A$25,A$2:A$25,E$2:E$25)&gt;10^6))/ISNA(MATCH(A$2:A$25,G$1:G7,)),A$2:A$25),"")</f>
        <v/>
      </c>
      <c r="H8" s="1" t="str">
        <f t="shared" si="0"/>
        <v/>
      </c>
      <c r="I8" s="1" t="str">
        <f t="shared" si="1"/>
        <v/>
      </c>
      <c r="J8" s="2" t="str">
        <f t="shared" si="2"/>
        <v/>
      </c>
      <c r="K8" s="2" t="str">
        <f t="shared" si="3"/>
        <v/>
      </c>
    </row>
    <row r="9" spans="1:11" x14ac:dyDescent="0.25">
      <c r="A9" s="1" t="s">
        <v>6</v>
      </c>
      <c r="B9" s="1">
        <v>22222</v>
      </c>
      <c r="C9">
        <v>22225</v>
      </c>
      <c r="D9" s="2">
        <v>0</v>
      </c>
      <c r="E9" s="2">
        <v>200</v>
      </c>
      <c r="G9" s="1" t="str">
        <f>IFERROR(LOOKUP(,-1/((SUMIF(A$2:A$25,A$2:A$25,D$2:D$25)&gt;10^6)+(SUMIF(A$2:A$25,A$2:A$25,E$2:E$25)&gt;10^6))/ISNA(MATCH(A$2:A$25,G$1:G8,)),A$2:A$25),"")</f>
        <v/>
      </c>
      <c r="H9" s="1" t="str">
        <f t="shared" si="0"/>
        <v/>
      </c>
      <c r="I9" s="1" t="str">
        <f t="shared" si="1"/>
        <v/>
      </c>
      <c r="J9" s="2" t="str">
        <f t="shared" si="2"/>
        <v/>
      </c>
      <c r="K9" s="2" t="str">
        <f t="shared" si="3"/>
        <v/>
      </c>
    </row>
    <row r="10" spans="1:11" x14ac:dyDescent="0.25">
      <c r="A10" s="1" t="s">
        <v>7</v>
      </c>
      <c r="B10" s="1">
        <v>33333</v>
      </c>
      <c r="C10">
        <v>33336</v>
      </c>
      <c r="D10" s="2">
        <v>200</v>
      </c>
      <c r="E10" s="2">
        <v>1000005</v>
      </c>
    </row>
    <row r="11" spans="1:11" x14ac:dyDescent="0.25">
      <c r="A11" s="1" t="s">
        <v>7</v>
      </c>
      <c r="B11" s="1">
        <v>33333</v>
      </c>
      <c r="C11">
        <v>33336</v>
      </c>
      <c r="D11" s="2">
        <v>200</v>
      </c>
      <c r="E11" s="2">
        <v>1000005</v>
      </c>
    </row>
    <row r="12" spans="1:11" x14ac:dyDescent="0.25">
      <c r="A12" s="1" t="s">
        <v>7</v>
      </c>
      <c r="B12" s="1">
        <v>33333</v>
      </c>
      <c r="C12">
        <v>33336</v>
      </c>
      <c r="D12" s="2">
        <v>200</v>
      </c>
      <c r="E12" s="2">
        <v>1000005</v>
      </c>
    </row>
    <row r="13" spans="1:11" x14ac:dyDescent="0.25">
      <c r="A13" s="1" t="s">
        <v>7</v>
      </c>
      <c r="B13" s="1">
        <v>33333</v>
      </c>
      <c r="C13">
        <v>33336</v>
      </c>
      <c r="D13" s="2">
        <v>200</v>
      </c>
      <c r="E13" s="2">
        <v>1000005</v>
      </c>
    </row>
    <row r="14" spans="1:11" x14ac:dyDescent="0.25">
      <c r="A14" s="1" t="s">
        <v>8</v>
      </c>
      <c r="B14" s="1">
        <v>44444</v>
      </c>
      <c r="C14">
        <v>44447</v>
      </c>
      <c r="D14" s="2">
        <v>5500</v>
      </c>
      <c r="E14" s="2">
        <v>153</v>
      </c>
    </row>
    <row r="15" spans="1:11" x14ac:dyDescent="0.25">
      <c r="A15" s="1" t="s">
        <v>8</v>
      </c>
      <c r="B15" s="1">
        <v>44444</v>
      </c>
      <c r="C15">
        <v>44447</v>
      </c>
      <c r="D15" s="2">
        <v>5500</v>
      </c>
      <c r="E15" s="2">
        <v>153</v>
      </c>
    </row>
    <row r="16" spans="1:11" x14ac:dyDescent="0.25">
      <c r="A16" s="1" t="s">
        <v>8</v>
      </c>
      <c r="B16" s="1">
        <v>44444</v>
      </c>
      <c r="C16">
        <v>44447</v>
      </c>
      <c r="D16" s="2">
        <v>5500</v>
      </c>
      <c r="E16" s="2">
        <v>153</v>
      </c>
    </row>
    <row r="17" spans="1:5" x14ac:dyDescent="0.25">
      <c r="A17" s="1" t="s">
        <v>8</v>
      </c>
      <c r="B17" s="1">
        <v>44444</v>
      </c>
      <c r="C17">
        <v>44447</v>
      </c>
      <c r="D17" s="2">
        <v>5500</v>
      </c>
      <c r="E17" s="2">
        <v>153</v>
      </c>
    </row>
    <row r="18" spans="1:5" x14ac:dyDescent="0.25">
      <c r="A18" s="1" t="s">
        <v>9</v>
      </c>
      <c r="B18" s="1">
        <v>55555</v>
      </c>
      <c r="C18">
        <v>55558</v>
      </c>
      <c r="D18" s="2">
        <v>1531531</v>
      </c>
      <c r="E18" s="2">
        <v>1111</v>
      </c>
    </row>
    <row r="19" spans="1:5" x14ac:dyDescent="0.25">
      <c r="A19" s="1" t="s">
        <v>9</v>
      </c>
      <c r="B19" s="1">
        <v>55555</v>
      </c>
      <c r="C19">
        <v>55558</v>
      </c>
      <c r="D19" s="2">
        <v>1531531</v>
      </c>
      <c r="E19" s="2">
        <v>1111</v>
      </c>
    </row>
    <row r="20" spans="1:5" x14ac:dyDescent="0.25">
      <c r="A20" s="1" t="s">
        <v>9</v>
      </c>
      <c r="B20" s="1">
        <v>55555</v>
      </c>
      <c r="C20">
        <v>55558</v>
      </c>
      <c r="D20" s="2">
        <v>1531531</v>
      </c>
      <c r="E20" s="2">
        <v>1111</v>
      </c>
    </row>
    <row r="21" spans="1:5" x14ac:dyDescent="0.25">
      <c r="A21" s="1" t="s">
        <v>9</v>
      </c>
      <c r="B21" s="1">
        <v>55555</v>
      </c>
      <c r="C21">
        <v>55558</v>
      </c>
      <c r="D21" s="2">
        <v>1531531</v>
      </c>
      <c r="E21" s="2">
        <v>1111</v>
      </c>
    </row>
    <row r="22" spans="1:5" x14ac:dyDescent="0.25">
      <c r="A22" s="1" t="s">
        <v>10</v>
      </c>
      <c r="B22" s="1">
        <v>66666</v>
      </c>
      <c r="C22">
        <v>66669</v>
      </c>
      <c r="D22" s="2">
        <v>1515545</v>
      </c>
      <c r="E22" s="2">
        <v>1151533</v>
      </c>
    </row>
    <row r="23" spans="1:5" x14ac:dyDescent="0.25">
      <c r="A23" s="1" t="s">
        <v>10</v>
      </c>
      <c r="B23" s="1">
        <v>66666</v>
      </c>
      <c r="C23">
        <v>66669</v>
      </c>
      <c r="D23" s="2">
        <v>21</v>
      </c>
      <c r="E23" s="2">
        <v>1151533</v>
      </c>
    </row>
    <row r="24" spans="1:5" x14ac:dyDescent="0.25">
      <c r="A24" s="1" t="s">
        <v>10</v>
      </c>
      <c r="B24" s="1">
        <v>66666</v>
      </c>
      <c r="C24">
        <v>66669</v>
      </c>
      <c r="D24" s="2">
        <v>6546</v>
      </c>
      <c r="E24" s="2">
        <v>1151533</v>
      </c>
    </row>
    <row r="25" spans="1:5" x14ac:dyDescent="0.25">
      <c r="A25" s="1" t="s">
        <v>10</v>
      </c>
      <c r="B25" s="1">
        <v>66666</v>
      </c>
      <c r="C25">
        <v>66669</v>
      </c>
      <c r="D25" s="2">
        <v>11</v>
      </c>
      <c r="E25" s="2">
        <v>1151533</v>
      </c>
    </row>
    <row r="26" spans="1:5" x14ac:dyDescent="0.25">
      <c r="D26" s="3"/>
      <c r="E26" s="3"/>
    </row>
  </sheetData>
  <sortState ref="A2:E25">
    <sortCondition ref="B2:B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"/>
  <sheetViews>
    <sheetView workbookViewId="0">
      <selection activeCell="H12" sqref="H12"/>
    </sheetView>
  </sheetViews>
  <sheetFormatPr defaultRowHeight="15" x14ac:dyDescent="0.25"/>
  <cols>
    <col min="1" max="1" width="14.85546875" bestFit="1" customWidth="1"/>
    <col min="2" max="3" width="6" bestFit="1" customWidth="1"/>
    <col min="4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1">
        <v>11111</v>
      </c>
      <c r="C2" s="1">
        <v>11111</v>
      </c>
      <c r="D2" s="2">
        <f>Лист1!D2+Лист1!D3+Лист1!D4+Лист1!D5</f>
        <v>1021020</v>
      </c>
      <c r="E2" s="2">
        <f>Лист1!E2+Лист1!E3+Лист1!E4+Лист1!E5</f>
        <v>8000</v>
      </c>
    </row>
    <row r="3" spans="1:5" x14ac:dyDescent="0.25">
      <c r="A3" s="1" t="s">
        <v>7</v>
      </c>
      <c r="B3" s="1">
        <v>33333</v>
      </c>
      <c r="C3" s="1">
        <v>33333</v>
      </c>
      <c r="D3" s="2">
        <f>Лист1!D10+Лист1!D11+Лист1!D12+Лист1!D13</f>
        <v>800</v>
      </c>
      <c r="E3" s="2">
        <f>Лист1!E10+Лист1!E11+Лист1!E12+Лист1!E13</f>
        <v>4000020</v>
      </c>
    </row>
    <row r="4" spans="1:5" x14ac:dyDescent="0.25">
      <c r="A4" s="1" t="s">
        <v>9</v>
      </c>
      <c r="B4" s="1">
        <v>55555</v>
      </c>
      <c r="C4" s="1">
        <v>55555</v>
      </c>
      <c r="D4" s="2">
        <f>Лист1!D18+Лист1!D19+Лист1!D20+Лист1!D21</f>
        <v>6126124</v>
      </c>
      <c r="E4" s="2">
        <f>Лист1!E18+Лист1!E19+Лист1!E20+Лист1!E21</f>
        <v>4444</v>
      </c>
    </row>
    <row r="5" spans="1:5" x14ac:dyDescent="0.25">
      <c r="A5" s="1" t="s">
        <v>10</v>
      </c>
      <c r="B5" s="1">
        <v>66666</v>
      </c>
      <c r="C5" s="1">
        <v>66666</v>
      </c>
      <c r="D5" s="2">
        <f>Лист1!D22+Лист1!D23+Лист1!D24+Лист1!D25</f>
        <v>1522123</v>
      </c>
      <c r="E5" s="2">
        <f>Лист1!E22+Лист1!E23+Лист1!E24+Лист1!E25</f>
        <v>4606132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_Boroda_</cp:lastModifiedBy>
  <dcterms:created xsi:type="dcterms:W3CDTF">2015-09-09T17:06:47Z</dcterms:created>
  <dcterms:modified xsi:type="dcterms:W3CDTF">2015-09-10T07:58:32Z</dcterms:modified>
</cp:coreProperties>
</file>