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020" windowHeight="11130"/>
  </bookViews>
  <sheets>
    <sheet name="Sheet1" sheetId="1" r:id="rId1"/>
    <sheet name="Sheet2" sheetId="2" r:id="rId2"/>
    <sheet name="Sheet3" sheetId="3" r:id="rId3"/>
  </sheets>
  <calcPr calcId="145621"/>
  <pivotCaches>
    <pivotCache cacheId="32" r:id="rId4"/>
  </pivotCaches>
</workbook>
</file>

<file path=xl/calcChain.xml><?xml version="1.0" encoding="utf-8"?>
<calcChain xmlns="http://schemas.openxmlformats.org/spreadsheetml/2006/main">
  <c r="N4" i="1" l="1"/>
  <c r="N5" i="1"/>
  <c r="N6" i="1"/>
  <c r="N7" i="1"/>
  <c r="N8" i="1"/>
  <c r="N9" i="1"/>
  <c r="N10" i="1"/>
  <c r="N11" i="1"/>
  <c r="N12" i="1"/>
  <c r="N3" i="1"/>
  <c r="M4" i="1"/>
  <c r="M5" i="1"/>
  <c r="M6" i="1"/>
  <c r="M7" i="1"/>
  <c r="M8" i="1"/>
  <c r="M9" i="1"/>
  <c r="M10" i="1"/>
  <c r="M11" i="1"/>
  <c r="M12" i="1"/>
  <c r="M3" i="1"/>
  <c r="L4" i="1"/>
  <c r="L5" i="1"/>
  <c r="L6" i="1"/>
  <c r="L7" i="1"/>
  <c r="L8" i="1"/>
  <c r="L9" i="1"/>
  <c r="L10" i="1"/>
  <c r="L11" i="1"/>
  <c r="L12" i="1"/>
  <c r="L3" i="1"/>
</calcChain>
</file>

<file path=xl/sharedStrings.xml><?xml version="1.0" encoding="utf-8"?>
<sst xmlns="http://schemas.openxmlformats.org/spreadsheetml/2006/main" count="131" uniqueCount="41">
  <si>
    <t>201545</t>
  </si>
  <si>
    <t>.Be Medical BVBA</t>
  </si>
  <si>
    <t>Crediteurenadministratie</t>
  </si>
  <si>
    <t>BE</t>
  </si>
  <si>
    <t>3690</t>
  </si>
  <si>
    <t>05</t>
  </si>
  <si>
    <t>Kempenseweg 2 Bus 2</t>
  </si>
  <si>
    <t>BE0818293582</t>
  </si>
  <si>
    <t>BP</t>
  </si>
  <si>
    <t>PY</t>
  </si>
  <si>
    <t>SH</t>
  </si>
  <si>
    <t>201546</t>
  </si>
  <si>
    <t>200810</t>
  </si>
  <si>
    <t>A.Z. St.-Dimpna Geel</t>
  </si>
  <si>
    <t>Boekhouding Campus Geel</t>
  </si>
  <si>
    <t>2440</t>
  </si>
  <si>
    <t>01</t>
  </si>
  <si>
    <t>J.B. Stessensstraat 2</t>
  </si>
  <si>
    <t>BE0252578793</t>
  </si>
  <si>
    <t>SB</t>
  </si>
  <si>
    <t>200811</t>
  </si>
  <si>
    <t>200812</t>
  </si>
  <si>
    <t>200813</t>
  </si>
  <si>
    <t>243958</t>
  </si>
  <si>
    <t>BE0844179716</t>
  </si>
  <si>
    <t>Customer</t>
  </si>
  <si>
    <t>Name 1</t>
  </si>
  <si>
    <t>Name 2</t>
  </si>
  <si>
    <t>c/o name</t>
  </si>
  <si>
    <t>Cty</t>
  </si>
  <si>
    <t>PostalCode</t>
  </si>
  <si>
    <t>Rg</t>
  </si>
  <si>
    <t>Street</t>
  </si>
  <si>
    <t>VAT Registration No.</t>
  </si>
  <si>
    <t>Funct</t>
  </si>
  <si>
    <t>Needed:</t>
  </si>
  <si>
    <t>Have:</t>
  </si>
  <si>
    <t>йй</t>
  </si>
  <si>
    <t>цц</t>
  </si>
  <si>
    <t>Сумма по полю йй</t>
  </si>
  <si>
    <t>уу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</si>
</sst>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 applyFill="1"/>
    <xf numFmtId="49" fontId="0" fillId="2" borderId="0" xfId="0" applyNumberFormat="1" applyFill="1"/>
    <xf numFmtId="0" fontId="0" fillId="0" borderId="0" xfId="0" applyFill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pivotButton="1"/>
    <xf numFmtId="0" fontId="0" fillId="0" borderId="0" xfId="0" applyNumberFormat="1"/>
    <xf numFmtId="0" fontId="0" fillId="0" borderId="0" xfId="0" applyNumberFormat="1" applyFill="1"/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_Boroda_" refreshedDate="42257.414193402779" createdVersion="4" refreshedVersion="4" minRefreshableVersion="3" recordCount="10">
  <cacheSource type="worksheet">
    <worksheetSource ref="A2:N12" sheet="Sheet1"/>
  </cacheSource>
  <cacheFields count="14">
    <cacheField name="Customer" numFmtId="49">
      <sharedItems count="3">
        <s v="201545"/>
        <s v="200810"/>
        <s v="243958"/>
      </sharedItems>
    </cacheField>
    <cacheField name="Name 1" numFmtId="49">
      <sharedItems/>
    </cacheField>
    <cacheField name="Name 2" numFmtId="0">
      <sharedItems containsSemiMixedTypes="0" containsString="0" containsNumber="1" containsInteger="1" minValue="1" maxValue="1"/>
    </cacheField>
    <cacheField name="c/o name" numFmtId="49">
      <sharedItems/>
    </cacheField>
    <cacheField name="Cty" numFmtId="49">
      <sharedItems/>
    </cacheField>
    <cacheField name="PostalCode" numFmtId="49">
      <sharedItems/>
    </cacheField>
    <cacheField name="Rg" numFmtId="49">
      <sharedItems/>
    </cacheField>
    <cacheField name="Street" numFmtId="49">
      <sharedItems/>
    </cacheField>
    <cacheField name="VAT Registration No." numFmtId="49">
      <sharedItems/>
    </cacheField>
    <cacheField name="Funct" numFmtId="49">
      <sharedItems count="4">
        <s v="BP"/>
        <s v="PY"/>
        <s v="SH"/>
        <s v="SB"/>
      </sharedItems>
    </cacheField>
    <cacheField name="Customer2" numFmtId="49">
      <sharedItems/>
    </cacheField>
    <cacheField name="йй" numFmtId="0">
      <sharedItems containsSemiMixedTypes="0" containsString="0" containsNumber="1" containsInteger="1" minValue="200811" maxValue="243958"/>
    </cacheField>
    <cacheField name="уу" numFmtId="49">
      <sharedItems/>
    </cacheField>
    <cacheField name="цц" numFmtId="0">
      <sharedItems containsSemiMixedTypes="0" containsString="0" containsNumber="1" containsInteger="1" minValue="0" maxValue="3" count="4">
        <n v="1"/>
        <n v="2"/>
        <n v="3"/>
        <n v="0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s v=".Be Medical BVBA"/>
    <n v="1"/>
    <s v="Crediteurenadministratie"/>
    <s v="BE"/>
    <s v="3690"/>
    <s v="05"/>
    <s v="Kempenseweg 2 Bus 2"/>
    <s v="BE0818293582"/>
    <x v="0"/>
    <s v="201545"/>
    <n v="201545"/>
    <s v="201545BP"/>
    <x v="0"/>
  </r>
  <r>
    <x v="0"/>
    <s v=".Be Medical BVBA"/>
    <n v="1"/>
    <s v="Crediteurenadministratie"/>
    <s v="BE"/>
    <s v="3690"/>
    <s v="05"/>
    <s v="Kempenseweg 2 Bus 2"/>
    <s v="BE0818293582"/>
    <x v="1"/>
    <s v="201545"/>
    <n v="201545"/>
    <s v="201545PY"/>
    <x v="0"/>
  </r>
  <r>
    <x v="0"/>
    <s v=".Be Medical BVBA"/>
    <n v="1"/>
    <s v="Crediteurenadministratie"/>
    <s v="BE"/>
    <s v="3690"/>
    <s v="05"/>
    <s v="Kempenseweg 2 Bus 2"/>
    <s v="BE0818293582"/>
    <x v="2"/>
    <s v="201546"/>
    <n v="201546"/>
    <s v="201545SH"/>
    <x v="0"/>
  </r>
  <r>
    <x v="1"/>
    <s v="A.Z. St.-Dimpna Geel"/>
    <n v="1"/>
    <s v="Boekhouding Campus Geel"/>
    <s v="BE"/>
    <s v="2440"/>
    <s v="01"/>
    <s v="J.B. Stessensstraat 2"/>
    <s v="BE0252578793"/>
    <x v="3"/>
    <s v="200811"/>
    <n v="200811"/>
    <s v="200810SB"/>
    <x v="0"/>
  </r>
  <r>
    <x v="1"/>
    <s v="A.Z. St.-Dimpna Geel"/>
    <n v="1"/>
    <s v="Boekhouding Campus Geel"/>
    <s v="BE"/>
    <s v="2440"/>
    <s v="01"/>
    <s v="J.B. Stessensstraat 2"/>
    <s v="BE0252578793"/>
    <x v="2"/>
    <s v="200812"/>
    <n v="200812"/>
    <s v="200810SH"/>
    <x v="0"/>
  </r>
  <r>
    <x v="1"/>
    <s v="A.Z. St.-Dimpna Geel"/>
    <n v="1"/>
    <s v="Boekhouding Campus Geel"/>
    <s v="BE"/>
    <s v="2440"/>
    <s v="01"/>
    <s v="J.B. Stessensstraat 2"/>
    <s v="BE0252578793"/>
    <x v="2"/>
    <s v="200813"/>
    <n v="200813"/>
    <s v="200810SH"/>
    <x v="1"/>
  </r>
  <r>
    <x v="2"/>
    <s v="A.Z. St.-Dimpna Geel"/>
    <n v="1"/>
    <s v="Boekhouding Campus Geel"/>
    <s v="BE"/>
    <s v="2440"/>
    <s v="01"/>
    <s v="J.B. Stessensstraat 2"/>
    <s v="BE0844179716"/>
    <x v="0"/>
    <s v="243958"/>
    <n v="243958"/>
    <s v="243958BP"/>
    <x v="0"/>
  </r>
  <r>
    <x v="2"/>
    <s v="A.Z. St.-Dimpna Geel"/>
    <n v="1"/>
    <s v="Boekhouding Campus Geel"/>
    <s v="BE"/>
    <s v="2440"/>
    <s v="01"/>
    <s v="J.B. Stessensstraat 2"/>
    <s v="BE0844179716"/>
    <x v="1"/>
    <s v="243958"/>
    <n v="243958"/>
    <s v="243958PY"/>
    <x v="0"/>
  </r>
  <r>
    <x v="1"/>
    <s v="A.Z. St.-Dimpna Geel"/>
    <n v="1"/>
    <s v="Boekhouding Campus Geel"/>
    <s v="BE"/>
    <s v="2440"/>
    <s v="01"/>
    <s v="J.B. Stessensstraat 2"/>
    <s v="BE0252578793"/>
    <x v="2"/>
    <s v="243958"/>
    <n v="243958"/>
    <s v="200810SH"/>
    <x v="2"/>
  </r>
  <r>
    <x v="1"/>
    <s v="A.Z. St.-Dimpna Geel"/>
    <n v="1"/>
    <s v="Boekhouding Campus Geel"/>
    <s v="BE"/>
    <s v="2440"/>
    <s v="01"/>
    <s v="J.B. Stessensstraat 2"/>
    <s v="BE0252578793"/>
    <x v="1"/>
    <s v="243958"/>
    <n v="243958"/>
    <s v="200810PY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2" applyNumberFormats="0" applyBorderFormats="0" applyFontFormats="0" applyPatternFormats="0" applyAlignmentFormats="0" applyWidthHeightFormats="1" dataCaption="Значения" updatedVersion="4" minRefreshableVersion="3" showDrill="0" showDataTips="0" rowGrandTotals="0" colGrandTotals="0" itemPrintTitles="1" createdVersion="4" indent="0" compact="0" compactData="0" multipleFieldFilters="0">
  <location ref="P16:U22" firstHeaderRow="1" firstDataRow="2" firstDataCol="2"/>
  <pivotFields count="14">
    <pivotField axis="axisRow" compact="0" outline="0" showAll="0" defaultSubtotal="0">
      <items count="3">
        <item x="1"/>
        <item x="0"/>
        <item x="2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Col" compact="0" outline="0" showAll="0" defaultSubtotal="0">
      <items count="4">
        <item x="0"/>
        <item x="1"/>
        <item x="2"/>
        <item x="3"/>
      </items>
    </pivotField>
    <pivotField compact="0" outline="0" showAll="0" defaultSubtotal="0"/>
    <pivotField dataField="1" compact="0" outline="0" showAll="0" defaultSubtotal="0"/>
    <pivotField compact="0" outline="0" showAll="0" defaultSubtotal="0"/>
    <pivotField axis="axisRow" compact="0" outline="0" multipleItemSelectionAllowed="1" showAll="0" sortType="ascending" defaultSubtotal="0">
      <items count="4">
        <item m="1" x="3"/>
        <item x="0"/>
        <item x="1"/>
        <item x="2"/>
      </items>
    </pivotField>
  </pivotFields>
  <rowFields count="2">
    <field x="0"/>
    <field x="13"/>
  </rowFields>
  <rowItems count="5">
    <i>
      <x/>
      <x v="1"/>
    </i>
    <i r="1">
      <x v="2"/>
    </i>
    <i r="1">
      <x v="3"/>
    </i>
    <i>
      <x v="1"/>
      <x v="1"/>
    </i>
    <i>
      <x v="2"/>
      <x v="1"/>
    </i>
  </rowItems>
  <colFields count="1">
    <field x="9"/>
  </colFields>
  <colItems count="4">
    <i>
      <x/>
    </i>
    <i>
      <x v="1"/>
    </i>
    <i>
      <x v="2"/>
    </i>
    <i>
      <x v="3"/>
    </i>
  </colItems>
  <dataFields count="1">
    <dataField name="Сумма по полю йй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abSelected="1" topLeftCell="C1" workbookViewId="0">
      <selection activeCell="N24" sqref="N24"/>
    </sheetView>
  </sheetViews>
  <sheetFormatPr defaultRowHeight="15" x14ac:dyDescent="0.25"/>
  <cols>
    <col min="1" max="1" width="9.5703125" bestFit="1" customWidth="1"/>
    <col min="2" max="2" width="14.5703125" customWidth="1"/>
    <col min="3" max="3" width="10.85546875" customWidth="1"/>
    <col min="4" max="4" width="10.5703125" customWidth="1"/>
    <col min="5" max="5" width="9.28515625" customWidth="1"/>
    <col min="6" max="6" width="11" bestFit="1" customWidth="1"/>
    <col min="7" max="7" width="3.140625" bestFit="1" customWidth="1"/>
    <col min="8" max="8" width="20.85546875" bestFit="1" customWidth="1"/>
    <col min="9" max="9" width="19.5703125" bestFit="1" customWidth="1"/>
    <col min="10" max="10" width="5.85546875" bestFit="1" customWidth="1"/>
    <col min="11" max="11" width="9.5703125" bestFit="1" customWidth="1"/>
    <col min="16" max="16" width="17.28515625" customWidth="1"/>
    <col min="17" max="20" width="9.85546875" customWidth="1"/>
    <col min="21" max="21" width="11.85546875" bestFit="1" customWidth="1"/>
  </cols>
  <sheetData>
    <row r="1" spans="1:18" x14ac:dyDescent="0.25">
      <c r="A1" t="s">
        <v>36</v>
      </c>
    </row>
    <row r="2" spans="1:18" x14ac:dyDescent="0.25">
      <c r="A2" s="3" t="s">
        <v>25</v>
      </c>
      <c r="B2" s="3" t="s">
        <v>26</v>
      </c>
      <c r="C2" s="3" t="s">
        <v>27</v>
      </c>
      <c r="D2" s="3" t="s">
        <v>28</v>
      </c>
      <c r="E2" s="3" t="s">
        <v>29</v>
      </c>
      <c r="F2" s="3" t="s">
        <v>30</v>
      </c>
      <c r="G2" s="3" t="s">
        <v>31</v>
      </c>
      <c r="H2" s="3" t="s">
        <v>32</v>
      </c>
      <c r="I2" s="3" t="s">
        <v>33</v>
      </c>
      <c r="J2" s="3" t="s">
        <v>34</v>
      </c>
      <c r="K2" s="3" t="s">
        <v>25</v>
      </c>
      <c r="L2" s="3" t="s">
        <v>37</v>
      </c>
      <c r="M2" s="3" t="s">
        <v>40</v>
      </c>
      <c r="N2" s="3" t="s">
        <v>38</v>
      </c>
    </row>
    <row r="3" spans="1:18" x14ac:dyDescent="0.25">
      <c r="A3" s="2" t="s">
        <v>0</v>
      </c>
      <c r="B3" s="1" t="s">
        <v>1</v>
      </c>
      <c r="C3" s="8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2" t="s">
        <v>8</v>
      </c>
      <c r="K3" s="2" t="s">
        <v>0</v>
      </c>
      <c r="L3" s="7">
        <f>--K3</f>
        <v>201545</v>
      </c>
      <c r="M3" s="9" t="str">
        <f>A3&amp;J3</f>
        <v>201545BP</v>
      </c>
      <c r="N3" s="7">
        <f>IF(MATCH(M3,M$1:M3,)=ROW(),1,COUNTIF(M$2:M3,M3))</f>
        <v>1</v>
      </c>
      <c r="O3" s="7"/>
      <c r="P3" s="7"/>
    </row>
    <row r="4" spans="1:18" x14ac:dyDescent="0.25">
      <c r="A4" s="2" t="s">
        <v>0</v>
      </c>
      <c r="B4" s="1" t="s">
        <v>1</v>
      </c>
      <c r="C4" s="8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2" t="s">
        <v>9</v>
      </c>
      <c r="K4" s="2" t="s">
        <v>0</v>
      </c>
      <c r="L4" s="7">
        <f t="shared" ref="L4:L12" si="0">--K4</f>
        <v>201545</v>
      </c>
      <c r="M4" s="9" t="str">
        <f t="shared" ref="M4:M12" si="1">A4&amp;J4</f>
        <v>201545PY</v>
      </c>
      <c r="N4" s="7">
        <f>IF(MATCH(M4,M$1:M4,)=ROW(),1,COUNTIF(M$2:M4,M4))</f>
        <v>1</v>
      </c>
      <c r="O4" s="7"/>
      <c r="P4" s="7"/>
    </row>
    <row r="5" spans="1:18" x14ac:dyDescent="0.25">
      <c r="A5" s="2" t="s">
        <v>0</v>
      </c>
      <c r="B5" s="1" t="s">
        <v>1</v>
      </c>
      <c r="C5" s="8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2" t="s">
        <v>10</v>
      </c>
      <c r="K5" s="2" t="s">
        <v>11</v>
      </c>
      <c r="L5" s="7">
        <f t="shared" si="0"/>
        <v>201546</v>
      </c>
      <c r="M5" s="9" t="str">
        <f t="shared" si="1"/>
        <v>201545SH</v>
      </c>
      <c r="N5" s="7">
        <f>IF(MATCH(M5,M$1:M5,)=ROW(),1,COUNTIF(M$2:M5,M5))</f>
        <v>1</v>
      </c>
      <c r="O5" s="7"/>
      <c r="P5" s="7"/>
    </row>
    <row r="6" spans="1:18" x14ac:dyDescent="0.25">
      <c r="A6" s="2" t="s">
        <v>12</v>
      </c>
      <c r="B6" s="1" t="s">
        <v>13</v>
      </c>
      <c r="C6" s="8">
        <v>1</v>
      </c>
      <c r="D6" s="1" t="s">
        <v>14</v>
      </c>
      <c r="E6" s="1" t="s">
        <v>3</v>
      </c>
      <c r="F6" s="1" t="s">
        <v>15</v>
      </c>
      <c r="G6" s="1" t="s">
        <v>16</v>
      </c>
      <c r="H6" s="1" t="s">
        <v>17</v>
      </c>
      <c r="I6" s="1" t="s">
        <v>18</v>
      </c>
      <c r="J6" s="2" t="s">
        <v>19</v>
      </c>
      <c r="K6" s="2" t="s">
        <v>20</v>
      </c>
      <c r="L6" s="7">
        <f t="shared" si="0"/>
        <v>200811</v>
      </c>
      <c r="M6" s="9" t="str">
        <f t="shared" si="1"/>
        <v>200810SB</v>
      </c>
      <c r="N6" s="7">
        <f>IF(MATCH(M6,M$1:M6,)=ROW(),1,COUNTIF(M$2:M6,M6))</f>
        <v>1</v>
      </c>
      <c r="O6" s="7"/>
      <c r="P6" s="7"/>
    </row>
    <row r="7" spans="1:18" x14ac:dyDescent="0.25">
      <c r="A7" s="2" t="s">
        <v>12</v>
      </c>
      <c r="B7" s="1" t="s">
        <v>13</v>
      </c>
      <c r="C7" s="8">
        <v>1</v>
      </c>
      <c r="D7" s="1" t="s">
        <v>14</v>
      </c>
      <c r="E7" s="1" t="s">
        <v>3</v>
      </c>
      <c r="F7" s="1" t="s">
        <v>15</v>
      </c>
      <c r="G7" s="1" t="s">
        <v>16</v>
      </c>
      <c r="H7" s="1" t="s">
        <v>17</v>
      </c>
      <c r="I7" s="1" t="s">
        <v>18</v>
      </c>
      <c r="J7" s="2" t="s">
        <v>10</v>
      </c>
      <c r="K7" s="2" t="s">
        <v>21</v>
      </c>
      <c r="L7" s="7">
        <f t="shared" si="0"/>
        <v>200812</v>
      </c>
      <c r="M7" s="9" t="str">
        <f t="shared" si="1"/>
        <v>200810SH</v>
      </c>
      <c r="N7" s="7">
        <f>IF(MATCH(M7,M$1:M7,)=ROW(),1,COUNTIF(M$2:M7,M7))</f>
        <v>1</v>
      </c>
      <c r="O7" s="7"/>
      <c r="P7" s="7"/>
    </row>
    <row r="8" spans="1:18" x14ac:dyDescent="0.25">
      <c r="A8" s="2" t="s">
        <v>12</v>
      </c>
      <c r="B8" s="1" t="s">
        <v>13</v>
      </c>
      <c r="C8" s="8">
        <v>1</v>
      </c>
      <c r="D8" s="1" t="s">
        <v>14</v>
      </c>
      <c r="E8" s="1" t="s">
        <v>3</v>
      </c>
      <c r="F8" s="1" t="s">
        <v>15</v>
      </c>
      <c r="G8" s="1" t="s">
        <v>16</v>
      </c>
      <c r="H8" s="1" t="s">
        <v>17</v>
      </c>
      <c r="I8" s="1" t="s">
        <v>18</v>
      </c>
      <c r="J8" s="2" t="s">
        <v>10</v>
      </c>
      <c r="K8" s="2" t="s">
        <v>22</v>
      </c>
      <c r="L8" s="7">
        <f t="shared" si="0"/>
        <v>200813</v>
      </c>
      <c r="M8" s="9" t="str">
        <f t="shared" si="1"/>
        <v>200810SH</v>
      </c>
      <c r="N8" s="7">
        <f>IF(MATCH(M8,M$1:M8,)=ROW(),1,COUNTIF(M$2:M8,M8))</f>
        <v>2</v>
      </c>
      <c r="O8" s="7"/>
      <c r="P8" s="7"/>
    </row>
    <row r="9" spans="1:18" s="3" customFormat="1" x14ac:dyDescent="0.25">
      <c r="A9" s="2" t="s">
        <v>23</v>
      </c>
      <c r="B9" s="1" t="s">
        <v>13</v>
      </c>
      <c r="C9" s="8">
        <v>1</v>
      </c>
      <c r="D9" s="1" t="s">
        <v>14</v>
      </c>
      <c r="E9" s="1" t="s">
        <v>3</v>
      </c>
      <c r="F9" s="1" t="s">
        <v>15</v>
      </c>
      <c r="G9" s="1" t="s">
        <v>16</v>
      </c>
      <c r="H9" s="1" t="s">
        <v>17</v>
      </c>
      <c r="I9" s="1" t="s">
        <v>24</v>
      </c>
      <c r="J9" s="2" t="s">
        <v>8</v>
      </c>
      <c r="K9" s="2" t="s">
        <v>23</v>
      </c>
      <c r="L9" s="7">
        <f t="shared" si="0"/>
        <v>243958</v>
      </c>
      <c r="M9" s="9" t="str">
        <f t="shared" si="1"/>
        <v>243958BP</v>
      </c>
      <c r="N9" s="7">
        <f>IF(MATCH(M9,M$1:M9,)=ROW(),1,COUNTIF(M$2:M9,M9))</f>
        <v>1</v>
      </c>
      <c r="O9" s="8"/>
      <c r="P9" s="8"/>
    </row>
    <row r="10" spans="1:18" s="3" customFormat="1" x14ac:dyDescent="0.25">
      <c r="A10" s="2" t="s">
        <v>23</v>
      </c>
      <c r="B10" s="1" t="s">
        <v>13</v>
      </c>
      <c r="C10" s="8">
        <v>1</v>
      </c>
      <c r="D10" s="1" t="s">
        <v>14</v>
      </c>
      <c r="E10" s="1" t="s">
        <v>3</v>
      </c>
      <c r="F10" s="1" t="s">
        <v>15</v>
      </c>
      <c r="G10" s="1" t="s">
        <v>16</v>
      </c>
      <c r="H10" s="1" t="s">
        <v>17</v>
      </c>
      <c r="I10" s="1" t="s">
        <v>24</v>
      </c>
      <c r="J10" s="2" t="s">
        <v>9</v>
      </c>
      <c r="K10" s="2" t="s">
        <v>23</v>
      </c>
      <c r="L10" s="7">
        <f t="shared" si="0"/>
        <v>243958</v>
      </c>
      <c r="M10" s="9" t="str">
        <f t="shared" si="1"/>
        <v>243958PY</v>
      </c>
      <c r="N10" s="7">
        <f>IF(MATCH(M10,M$1:M10,)=ROW(),1,COUNTIF(M$2:M10,M10))</f>
        <v>1</v>
      </c>
      <c r="O10" s="8"/>
      <c r="P10" s="8"/>
    </row>
    <row r="11" spans="1:18" s="3" customFormat="1" x14ac:dyDescent="0.25">
      <c r="A11" s="2" t="s">
        <v>12</v>
      </c>
      <c r="B11" s="1" t="s">
        <v>13</v>
      </c>
      <c r="C11" s="8">
        <v>1</v>
      </c>
      <c r="D11" s="1" t="s">
        <v>14</v>
      </c>
      <c r="E11" s="1" t="s">
        <v>3</v>
      </c>
      <c r="F11" s="1" t="s">
        <v>15</v>
      </c>
      <c r="G11" s="1" t="s">
        <v>16</v>
      </c>
      <c r="H11" s="1" t="s">
        <v>17</v>
      </c>
      <c r="I11" s="1" t="s">
        <v>18</v>
      </c>
      <c r="J11" s="2" t="s">
        <v>10</v>
      </c>
      <c r="K11" s="2" t="s">
        <v>23</v>
      </c>
      <c r="L11" s="7">
        <f t="shared" si="0"/>
        <v>243958</v>
      </c>
      <c r="M11" s="9" t="str">
        <f t="shared" si="1"/>
        <v>200810SH</v>
      </c>
      <c r="N11" s="7">
        <f>IF(MATCH(M11,M$1:M11,)=ROW(),1,COUNTIF(M$2:M11,M11))</f>
        <v>3</v>
      </c>
      <c r="O11" s="8"/>
      <c r="P11" s="8"/>
    </row>
    <row r="12" spans="1:18" s="3" customFormat="1" x14ac:dyDescent="0.25">
      <c r="A12" s="2" t="s">
        <v>12</v>
      </c>
      <c r="B12" s="1" t="s">
        <v>13</v>
      </c>
      <c r="C12" s="8">
        <v>1</v>
      </c>
      <c r="D12" s="1" t="s">
        <v>14</v>
      </c>
      <c r="E12" s="1" t="s">
        <v>3</v>
      </c>
      <c r="F12" s="1" t="s">
        <v>15</v>
      </c>
      <c r="G12" s="1" t="s">
        <v>16</v>
      </c>
      <c r="H12" s="1" t="s">
        <v>17</v>
      </c>
      <c r="I12" s="1" t="s">
        <v>18</v>
      </c>
      <c r="J12" s="2" t="s">
        <v>9</v>
      </c>
      <c r="K12" s="2" t="s">
        <v>23</v>
      </c>
      <c r="L12" s="7">
        <f t="shared" si="0"/>
        <v>243958</v>
      </c>
      <c r="M12" s="9" t="str">
        <f t="shared" si="1"/>
        <v>200810PY</v>
      </c>
      <c r="N12" s="7">
        <f>IF(MATCH(M12,M$1:M12,)=ROW(),1,COUNTIF(M$2:M12,M12))</f>
        <v>1</v>
      </c>
      <c r="O12" s="8"/>
      <c r="P12" s="8"/>
    </row>
    <row r="15" spans="1:18" x14ac:dyDescent="0.25">
      <c r="A15" s="2" t="s">
        <v>35</v>
      </c>
    </row>
    <row r="16" spans="1:18" x14ac:dyDescent="0.25">
      <c r="A16" s="4"/>
      <c r="B16" s="5" t="s">
        <v>8</v>
      </c>
      <c r="C16" s="5" t="s">
        <v>9</v>
      </c>
      <c r="D16" s="5" t="s">
        <v>10</v>
      </c>
      <c r="E16" s="5" t="s">
        <v>19</v>
      </c>
      <c r="P16" s="6" t="s">
        <v>39</v>
      </c>
      <c r="R16" s="6" t="s">
        <v>34</v>
      </c>
    </row>
    <row r="17" spans="1:21" x14ac:dyDescent="0.25">
      <c r="A17" s="4">
        <v>201545</v>
      </c>
      <c r="B17" s="5">
        <v>201545</v>
      </c>
      <c r="C17" s="5">
        <v>201545</v>
      </c>
      <c r="D17" s="5">
        <v>201546</v>
      </c>
      <c r="E17" s="5"/>
      <c r="P17" s="6" t="s">
        <v>25</v>
      </c>
      <c r="Q17" s="6" t="s">
        <v>38</v>
      </c>
      <c r="R17" t="s">
        <v>8</v>
      </c>
      <c r="S17" t="s">
        <v>9</v>
      </c>
      <c r="T17" t="s">
        <v>10</v>
      </c>
      <c r="U17" t="s">
        <v>19</v>
      </c>
    </row>
    <row r="18" spans="1:21" x14ac:dyDescent="0.25">
      <c r="A18" s="4">
        <v>200810</v>
      </c>
      <c r="B18" s="5">
        <v>243958</v>
      </c>
      <c r="C18" s="5">
        <v>243958</v>
      </c>
      <c r="D18" s="5">
        <v>200812</v>
      </c>
      <c r="E18" s="5">
        <v>200811</v>
      </c>
      <c r="P18" t="s">
        <v>12</v>
      </c>
      <c r="Q18">
        <v>1</v>
      </c>
      <c r="R18" s="7"/>
      <c r="S18" s="7">
        <v>243958</v>
      </c>
      <c r="T18" s="7">
        <v>200812</v>
      </c>
      <c r="U18" s="7">
        <v>200811</v>
      </c>
    </row>
    <row r="19" spans="1:21" x14ac:dyDescent="0.25">
      <c r="A19" s="4"/>
      <c r="B19" s="5"/>
      <c r="C19" s="5"/>
      <c r="D19" s="5">
        <v>200813</v>
      </c>
      <c r="E19" s="5"/>
      <c r="Q19">
        <v>2</v>
      </c>
      <c r="R19" s="7"/>
      <c r="S19" s="7"/>
      <c r="T19" s="7">
        <v>200813</v>
      </c>
      <c r="U19" s="7"/>
    </row>
    <row r="20" spans="1:21" x14ac:dyDescent="0.25">
      <c r="A20" s="4">
        <v>243958</v>
      </c>
      <c r="B20" s="5">
        <v>243958</v>
      </c>
      <c r="C20" s="5">
        <v>243958</v>
      </c>
      <c r="D20" s="5"/>
      <c r="E20" s="5"/>
      <c r="Q20">
        <v>3</v>
      </c>
      <c r="R20" s="7"/>
      <c r="S20" s="7"/>
      <c r="T20" s="7">
        <v>243958</v>
      </c>
      <c r="U20" s="7"/>
    </row>
    <row r="21" spans="1:21" x14ac:dyDescent="0.25">
      <c r="A21" s="4"/>
      <c r="B21" s="5"/>
      <c r="C21" s="5"/>
      <c r="D21" s="5"/>
      <c r="E21" s="5"/>
      <c r="P21" t="s">
        <v>0</v>
      </c>
      <c r="Q21">
        <v>1</v>
      </c>
      <c r="R21" s="7">
        <v>201545</v>
      </c>
      <c r="S21" s="7">
        <v>201545</v>
      </c>
      <c r="T21" s="7">
        <v>201546</v>
      </c>
      <c r="U21" s="7"/>
    </row>
    <row r="22" spans="1:21" x14ac:dyDescent="0.25">
      <c r="P22" t="s">
        <v>23</v>
      </c>
      <c r="Q22">
        <v>1</v>
      </c>
      <c r="R22" s="7">
        <v>243958</v>
      </c>
      <c r="S22" s="7">
        <v>243958</v>
      </c>
      <c r="T22" s="7"/>
      <c r="U22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Terumo Europe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Baklanova Svetlana</dc:creator>
  <cp:lastModifiedBy>_Boroda_</cp:lastModifiedBy>
  <dcterms:created xsi:type="dcterms:W3CDTF">2015-09-09T13:33:48Z</dcterms:created>
  <dcterms:modified xsi:type="dcterms:W3CDTF">2015-09-10T06:56:48Z</dcterms:modified>
</cp:coreProperties>
</file>