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380" windowHeight="11700"/>
  </bookViews>
  <sheets>
    <sheet name="Лист1" sheetId="1" r:id="rId1"/>
    <sheet name="Лист2" sheetId="2" r:id="rId2"/>
    <sheet name="Лист3" sheetId="3" r:id="rId3"/>
  </sheets>
  <definedNames>
    <definedName name="list">OFFSET(Лист1!XER1,0,0,COUNTA(Лист1!XER1:XER36),1)</definedName>
  </definedNames>
  <calcPr calcId="145621"/>
</workbook>
</file>

<file path=xl/calcChain.xml><?xml version="1.0" encoding="utf-8"?>
<calcChain xmlns="http://schemas.openxmlformats.org/spreadsheetml/2006/main">
  <c r="S16" i="1" l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 s="1"/>
  <c r="S23" i="1" a="1"/>
  <c r="S23" i="1" s="1"/>
  <c r="S24" i="1" a="1"/>
  <c r="S24" i="1" s="1"/>
  <c r="S25" i="1" a="1"/>
  <c r="S25" i="1" s="1"/>
  <c r="S26" i="1" a="1"/>
  <c r="S26" i="1" s="1"/>
  <c r="S27" i="1" a="1"/>
  <c r="S27" i="1" s="1"/>
  <c r="S28" i="1" a="1"/>
  <c r="S28" i="1" s="1"/>
  <c r="S29" i="1" a="1"/>
  <c r="S29" i="1" s="1"/>
  <c r="S30" i="1" a="1"/>
  <c r="S30" i="1" s="1"/>
  <c r="S31" i="1" a="1"/>
  <c r="S31" i="1" s="1"/>
  <c r="S32" i="1" a="1"/>
  <c r="S32" i="1" s="1"/>
  <c r="S33" i="1" a="1"/>
  <c r="S33" i="1" s="1"/>
  <c r="S34" i="1" a="1"/>
  <c r="S34" i="1" s="1"/>
  <c r="S35" i="1" a="1"/>
  <c r="S35" i="1" s="1"/>
  <c r="S36" i="1" a="1"/>
  <c r="S36" i="1" s="1"/>
  <c r="S37" i="1" a="1"/>
  <c r="S37" i="1" s="1"/>
  <c r="S38" i="1" a="1"/>
  <c r="S38" i="1" s="1"/>
  <c r="S39" i="1" a="1"/>
  <c r="S39" i="1" s="1"/>
  <c r="S40" i="1" a="1"/>
  <c r="S40" i="1" s="1"/>
  <c r="S41" i="1" a="1"/>
  <c r="S41" i="1" s="1"/>
  <c r="S42" i="1" a="1"/>
  <c r="S42" i="1" s="1"/>
  <c r="S43" i="1" a="1"/>
  <c r="S43" i="1" s="1"/>
  <c r="S44" i="1" a="1"/>
  <c r="S44" i="1" s="1"/>
  <c r="S45" i="1" a="1"/>
  <c r="S45" i="1" s="1"/>
  <c r="S15" i="1" a="1"/>
  <c r="S15" i="1" s="1"/>
  <c r="Q31" i="1" a="1"/>
  <c r="Q31" i="1" s="1"/>
  <c r="Q32" i="1" a="1"/>
  <c r="Q32" i="1" s="1"/>
  <c r="Q33" i="1" a="1"/>
  <c r="Q33" i="1" s="1"/>
  <c r="Q34" i="1" a="1"/>
  <c r="Q34" i="1"/>
  <c r="Q35" i="1" a="1"/>
  <c r="Q35" i="1" s="1"/>
  <c r="Q36" i="1" a="1"/>
  <c r="Q36" i="1" s="1"/>
  <c r="Q37" i="1" a="1"/>
  <c r="Q37" i="1" s="1"/>
  <c r="Q38" i="1" a="1"/>
  <c r="Q38" i="1"/>
  <c r="Q39" i="1" a="1"/>
  <c r="Q39" i="1" s="1"/>
  <c r="Q40" i="1" a="1"/>
  <c r="Q40" i="1" s="1"/>
  <c r="Q41" i="1" a="1"/>
  <c r="Q41" i="1" s="1"/>
  <c r="Q42" i="1" a="1"/>
  <c r="Q42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15" i="1" a="1"/>
  <c r="Q15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15" i="1"/>
  <c r="O43" i="1"/>
  <c r="O14" i="1" l="1"/>
  <c r="P14" i="1"/>
  <c r="Q14" i="1"/>
  <c r="R14" i="1"/>
  <c r="S14" i="1"/>
  <c r="T14" i="1"/>
  <c r="U14" i="1"/>
  <c r="V14" i="1"/>
  <c r="W14" i="1"/>
  <c r="X14" i="1"/>
  <c r="Y14" i="1"/>
  <c r="P13" i="1"/>
  <c r="Q13" i="1"/>
  <c r="R13" i="1"/>
  <c r="S13" i="1"/>
  <c r="T13" i="1"/>
  <c r="U13" i="1"/>
  <c r="V13" i="1"/>
  <c r="W13" i="1"/>
  <c r="X13" i="1"/>
  <c r="Y13" i="1"/>
  <c r="O13" i="1"/>
</calcChain>
</file>

<file path=xl/sharedStrings.xml><?xml version="1.0" encoding="utf-8"?>
<sst xmlns="http://schemas.openxmlformats.org/spreadsheetml/2006/main" count="80" uniqueCount="80">
  <si>
    <t>72-1</t>
  </si>
  <si>
    <t>72-2</t>
  </si>
  <si>
    <t>8 дд</t>
  </si>
  <si>
    <t>125-2</t>
  </si>
  <si>
    <t>135-1</t>
  </si>
  <si>
    <t>34-1</t>
  </si>
  <si>
    <t>6-1</t>
  </si>
  <si>
    <t>6-2</t>
  </si>
  <si>
    <t>7-1</t>
  </si>
  <si>
    <t>7-2</t>
  </si>
  <si>
    <t>хосп-3</t>
  </si>
  <si>
    <t>34-2</t>
  </si>
  <si>
    <t>29-1</t>
  </si>
  <si>
    <t>29-2</t>
  </si>
  <si>
    <t>104 -шк</t>
  </si>
  <si>
    <t>74-2</t>
  </si>
  <si>
    <t>КОР</t>
  </si>
  <si>
    <t>Пндр 16</t>
  </si>
  <si>
    <t>Дгб земл</t>
  </si>
  <si>
    <t>128 -1</t>
  </si>
  <si>
    <t>128 - 2</t>
  </si>
  <si>
    <t>619 с</t>
  </si>
  <si>
    <t>1и</t>
  </si>
  <si>
    <t>33и</t>
  </si>
  <si>
    <t>3ф</t>
  </si>
  <si>
    <t>25-1пр</t>
  </si>
  <si>
    <t>25-2пр</t>
  </si>
  <si>
    <t>9пр</t>
  </si>
  <si>
    <t>87-1пр</t>
  </si>
  <si>
    <t>87-2пр</t>
  </si>
  <si>
    <t>85пр</t>
  </si>
  <si>
    <t>43пр</t>
  </si>
  <si>
    <t>90пр</t>
  </si>
  <si>
    <t>34пр</t>
  </si>
  <si>
    <t>40пр</t>
  </si>
  <si>
    <t>15пр</t>
  </si>
  <si>
    <t>74-1</t>
  </si>
  <si>
    <t>135-2</t>
  </si>
  <si>
    <t>пндр-4</t>
  </si>
  <si>
    <t>Дгб гавр</t>
  </si>
  <si>
    <t>2 ф</t>
  </si>
  <si>
    <t>125-1</t>
  </si>
  <si>
    <t>8 с</t>
  </si>
  <si>
    <t>130 ш</t>
  </si>
  <si>
    <t>130 с</t>
  </si>
  <si>
    <t>677 ш</t>
  </si>
  <si>
    <t>677 с1</t>
  </si>
  <si>
    <t>677 с2</t>
  </si>
  <si>
    <t>32-3</t>
  </si>
  <si>
    <t>32-2</t>
  </si>
  <si>
    <t>32-1</t>
  </si>
  <si>
    <t>8-2</t>
  </si>
  <si>
    <t>ГГЦ</t>
  </si>
  <si>
    <t>ДГБ фил</t>
  </si>
  <si>
    <t>Фигур.</t>
  </si>
  <si>
    <t>Колл.Тур</t>
  </si>
  <si>
    <t>Раух.</t>
  </si>
  <si>
    <t>53д</t>
  </si>
  <si>
    <t>3 д/д</t>
  </si>
  <si>
    <t>Хосп-4</t>
  </si>
  <si>
    <t>619 ш</t>
  </si>
  <si>
    <t>Ершов</t>
  </si>
  <si>
    <t>Фесенко</t>
  </si>
  <si>
    <t>Шевченко</t>
  </si>
  <si>
    <t>Васильев</t>
  </si>
  <si>
    <t xml:space="preserve">Абдуллаев </t>
  </si>
  <si>
    <t>Русаков</t>
  </si>
  <si>
    <t xml:space="preserve"> Рыбиков </t>
  </si>
  <si>
    <t>Иващенко</t>
  </si>
  <si>
    <t>Чистов</t>
  </si>
  <si>
    <t>Грязнов</t>
  </si>
  <si>
    <t>Кривоносов</t>
  </si>
  <si>
    <t>Кулик</t>
  </si>
  <si>
    <t>Самородский</t>
  </si>
  <si>
    <t>Далецкий</t>
  </si>
  <si>
    <t>Бояринцев</t>
  </si>
  <si>
    <t>Румянцев</t>
  </si>
  <si>
    <t>Намазов</t>
  </si>
  <si>
    <t>Новиков</t>
  </si>
  <si>
    <t>Сад.-Арх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</si>
</sst>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5"/>
  <sheetViews>
    <sheetView tabSelected="1" topLeftCell="A8" workbookViewId="0">
      <selection activeCell="O15" sqref="O15:O43"/>
    </sheetView>
  </sheetViews>
  <sheetFormatPr defaultRowHeight="15" x14ac:dyDescent="0.25"/>
  <cols>
    <col min="2" max="2" width="10.5703125" customWidth="1"/>
    <col min="3" max="3" width="11" customWidth="1"/>
    <col min="4" max="4" width="11.7109375" customWidth="1"/>
    <col min="5" max="5" width="11.140625" customWidth="1"/>
    <col min="9" max="9" width="11.42578125" customWidth="1"/>
  </cols>
  <sheetData>
    <row r="2" spans="2:25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5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5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5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5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5" x14ac:dyDescent="0.25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5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5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3" spans="2:25" x14ac:dyDescent="0.25">
      <c r="B13" s="3" t="s">
        <v>61</v>
      </c>
      <c r="C13" t="s">
        <v>63</v>
      </c>
      <c r="D13" t="s">
        <v>65</v>
      </c>
      <c r="E13" t="s">
        <v>67</v>
      </c>
      <c r="F13" t="s">
        <v>69</v>
      </c>
      <c r="G13" t="s">
        <v>71</v>
      </c>
      <c r="H13" t="s">
        <v>73</v>
      </c>
      <c r="I13" t="s">
        <v>75</v>
      </c>
      <c r="J13" t="s">
        <v>77</v>
      </c>
      <c r="O13" s="2" t="str">
        <f>B13</f>
        <v>Ершов</v>
      </c>
      <c r="P13" s="2" t="str">
        <f t="shared" ref="P13:Y13" si="0">C13</f>
        <v>Шевченко</v>
      </c>
      <c r="Q13" s="2" t="str">
        <f t="shared" si="0"/>
        <v xml:space="preserve">Абдуллаев </v>
      </c>
      <c r="R13" s="2" t="str">
        <f t="shared" si="0"/>
        <v xml:space="preserve"> Рыбиков </v>
      </c>
      <c r="S13" s="2" t="str">
        <f t="shared" si="0"/>
        <v>Чистов</v>
      </c>
      <c r="T13" s="2" t="str">
        <f t="shared" si="0"/>
        <v>Кривоносов</v>
      </c>
      <c r="U13" s="2" t="str">
        <f t="shared" si="0"/>
        <v>Самородский</v>
      </c>
      <c r="V13" s="2" t="str">
        <f t="shared" si="0"/>
        <v>Бояринцев</v>
      </c>
      <c r="W13" s="2" t="str">
        <f t="shared" si="0"/>
        <v>Намазов</v>
      </c>
      <c r="X13" s="2">
        <f t="shared" si="0"/>
        <v>0</v>
      </c>
      <c r="Y13" s="2">
        <f t="shared" si="0"/>
        <v>0</v>
      </c>
    </row>
    <row r="14" spans="2:25" ht="20.25" customHeight="1" x14ac:dyDescent="0.25">
      <c r="B14" s="1" t="s">
        <v>62</v>
      </c>
      <c r="C14" s="3" t="s">
        <v>64</v>
      </c>
      <c r="D14" s="3" t="s">
        <v>66</v>
      </c>
      <c r="E14" s="3" t="s">
        <v>68</v>
      </c>
      <c r="F14" s="3" t="s">
        <v>70</v>
      </c>
      <c r="G14" s="3" t="s">
        <v>72</v>
      </c>
      <c r="H14" s="3" t="s">
        <v>74</v>
      </c>
      <c r="I14" s="3" t="s">
        <v>76</v>
      </c>
      <c r="J14" s="3" t="s">
        <v>78</v>
      </c>
      <c r="O14" s="2" t="str">
        <f>B14</f>
        <v>Фесенко</v>
      </c>
      <c r="P14" s="2" t="str">
        <f t="shared" ref="P14" si="1">C14</f>
        <v>Васильев</v>
      </c>
      <c r="Q14" s="2" t="str">
        <f t="shared" ref="Q14" si="2">D14</f>
        <v>Русаков</v>
      </c>
      <c r="R14" s="2" t="str">
        <f t="shared" ref="R14" si="3">E14</f>
        <v>Иващенко</v>
      </c>
      <c r="S14" s="2" t="str">
        <f t="shared" ref="S14" si="4">F14</f>
        <v>Грязнов</v>
      </c>
      <c r="T14" s="2" t="str">
        <f t="shared" ref="T14" si="5">G14</f>
        <v>Кулик</v>
      </c>
      <c r="U14" s="2" t="str">
        <f t="shared" ref="U14" si="6">H14</f>
        <v>Далецкий</v>
      </c>
      <c r="V14" s="2" t="str">
        <f t="shared" ref="V14" si="7">I14</f>
        <v>Румянцев</v>
      </c>
      <c r="W14" s="2" t="str">
        <f t="shared" ref="W14" si="8">J14</f>
        <v>Новиков</v>
      </c>
      <c r="X14" s="2">
        <f t="shared" ref="X14" si="9">K14</f>
        <v>0</v>
      </c>
      <c r="Y14" s="2">
        <f t="shared" ref="Y14" si="10">L14</f>
        <v>0</v>
      </c>
    </row>
    <row r="15" spans="2:25" x14ac:dyDescent="0.25">
      <c r="B15" s="2">
        <v>10</v>
      </c>
      <c r="C15" s="2">
        <v>122</v>
      </c>
      <c r="D15" s="2">
        <v>202</v>
      </c>
      <c r="E15" s="2">
        <v>15</v>
      </c>
      <c r="F15" s="2" t="s">
        <v>25</v>
      </c>
      <c r="G15" s="2">
        <v>103</v>
      </c>
      <c r="H15" s="2">
        <v>2</v>
      </c>
      <c r="I15" s="2" t="s">
        <v>52</v>
      </c>
      <c r="J15" s="2">
        <v>109</v>
      </c>
      <c r="O15">
        <f>IFERROR(SMALL($B$15:$B$44,1),"")</f>
        <v>10</v>
      </c>
      <c r="P15">
        <f>SMALL($C$15:$C$44,ROW(A1))</f>
        <v>36</v>
      </c>
      <c r="Q15" t="str">
        <f t="array" ref="Q15">IFERROR(INDEX(D$15:D$45,SMALL(IF(D$15:D$45=D1,ROW(D$15:D$45)),COUNTIF(D$1:D1,D1))),"")</f>
        <v/>
      </c>
      <c r="S15" t="str">
        <f t="array" aca="1" ref="S15" ca="1">IFERROR(INDEX(list,MATCH(SMALL(COUNTIF(list,"&lt;"&amp;list),ROW(1:1)),COUNTIF(list,"&lt;"&amp;list),0)),"")</f>
        <v>15пр</v>
      </c>
    </row>
    <row r="16" spans="2:25" x14ac:dyDescent="0.25">
      <c r="B16" s="2">
        <v>107</v>
      </c>
      <c r="C16" s="2">
        <v>102</v>
      </c>
      <c r="D16" s="2">
        <v>56</v>
      </c>
      <c r="E16" s="2">
        <v>83</v>
      </c>
      <c r="F16" s="2" t="s">
        <v>26</v>
      </c>
      <c r="G16" s="2">
        <v>65</v>
      </c>
      <c r="H16" s="2" t="s">
        <v>40</v>
      </c>
      <c r="I16" s="2" t="s">
        <v>53</v>
      </c>
      <c r="J16" s="2">
        <v>123</v>
      </c>
      <c r="O16">
        <f t="shared" ref="O16:O42" si="11">IFERROR(SMALL($B$15:$B$44,1),"")</f>
        <v>10</v>
      </c>
      <c r="P16">
        <f t="shared" ref="P16:P42" si="12">SMALL($C$15:$C$44,ROW(A2))</f>
        <v>99</v>
      </c>
      <c r="Q16" t="str">
        <f t="array" ref="Q16">IFERROR(INDEX(D$15:D$45,SMALL(IF(D$15:D$45=D2,ROW(D$15:D$45)),COUNTIF(D$1:D2,D2))),"")</f>
        <v/>
      </c>
      <c r="S16" t="str">
        <f t="array" aca="1" ref="S16" ca="1">IFERROR(INDEX(list,MATCH(SMALL(COUNTIF(list,"&lt;"&amp;list),ROW(2:2)),COUNTIF(list,"&lt;"&amp;list),0)),"")</f>
        <v>15пр</v>
      </c>
    </row>
    <row r="17" spans="2:19" x14ac:dyDescent="0.25">
      <c r="B17" s="2">
        <v>111</v>
      </c>
      <c r="C17" s="2">
        <v>139</v>
      </c>
      <c r="D17" s="2">
        <v>60</v>
      </c>
      <c r="E17" s="2">
        <v>110</v>
      </c>
      <c r="F17" s="2" t="s">
        <v>27</v>
      </c>
      <c r="G17" s="2" t="s">
        <v>36</v>
      </c>
      <c r="H17" s="2">
        <v>43</v>
      </c>
      <c r="I17" s="2" t="s">
        <v>79</v>
      </c>
      <c r="J17" s="2">
        <v>124</v>
      </c>
      <c r="O17">
        <f t="shared" si="11"/>
        <v>10</v>
      </c>
      <c r="P17">
        <f t="shared" si="12"/>
        <v>102</v>
      </c>
      <c r="Q17" t="str">
        <f t="array" ref="Q17">IFERROR(INDEX(D$15:D$45,SMALL(IF(D$15:D$45=D3,ROW(D$15:D$45)),COUNTIF(D$1:D3,D3))),"")</f>
        <v/>
      </c>
      <c r="S17" t="str">
        <f t="array" aca="1" ref="S17" ca="1">IFERROR(INDEX(list,MATCH(SMALL(COUNTIF(list,"&lt;"&amp;list),ROW(3:3)),COUNTIF(list,"&lt;"&amp;list),0)),"")</f>
        <v>34пр</v>
      </c>
    </row>
    <row r="18" spans="2:19" x14ac:dyDescent="0.25">
      <c r="B18" s="2">
        <v>117</v>
      </c>
      <c r="C18" s="2">
        <v>99</v>
      </c>
      <c r="D18" s="2">
        <v>9</v>
      </c>
      <c r="E18" s="2">
        <v>129</v>
      </c>
      <c r="F18" s="2" t="s">
        <v>28</v>
      </c>
      <c r="G18" s="2">
        <v>67</v>
      </c>
      <c r="H18" s="2">
        <v>27</v>
      </c>
      <c r="I18" s="2" t="s">
        <v>54</v>
      </c>
      <c r="J18" s="2">
        <v>233</v>
      </c>
      <c r="O18">
        <f t="shared" si="11"/>
        <v>10</v>
      </c>
      <c r="P18">
        <f t="shared" si="12"/>
        <v>113</v>
      </c>
      <c r="Q18" t="str">
        <f t="array" ref="Q18">IFERROR(INDEX(D$15:D$45,SMALL(IF(D$15:D$45=D4,ROW(D$15:D$45)),COUNTIF(D$1:D4,D4))),"")</f>
        <v/>
      </c>
      <c r="S18" t="str">
        <f t="array" aca="1" ref="S18" ca="1">IFERROR(INDEX(list,MATCH(SMALL(COUNTIF(list,"&lt;"&amp;list),ROW(4:4)),COUNTIF(list,"&lt;"&amp;list),0)),"")</f>
        <v>34пр</v>
      </c>
    </row>
    <row r="19" spans="2:19" x14ac:dyDescent="0.25">
      <c r="B19" s="2">
        <v>126</v>
      </c>
      <c r="C19" s="2" t="s">
        <v>4</v>
      </c>
      <c r="D19" s="2">
        <v>49</v>
      </c>
      <c r="E19" s="2" t="s">
        <v>19</v>
      </c>
      <c r="F19" s="2" t="s">
        <v>29</v>
      </c>
      <c r="G19" s="2">
        <v>104</v>
      </c>
      <c r="H19" s="2">
        <v>64</v>
      </c>
      <c r="I19" s="2" t="s">
        <v>55</v>
      </c>
      <c r="J19" s="2">
        <v>116</v>
      </c>
      <c r="O19">
        <f t="shared" si="11"/>
        <v>10</v>
      </c>
      <c r="P19">
        <f t="shared" si="12"/>
        <v>122</v>
      </c>
      <c r="Q19" t="str">
        <f t="array" ref="Q19">IFERROR(INDEX(D$15:D$45,SMALL(IF(D$15:D$45=D5,ROW(D$15:D$45)),COUNTIF(D$1:D5,D5))),"")</f>
        <v/>
      </c>
      <c r="S19" t="str">
        <f t="array" aca="1" ref="S19" ca="1">IFERROR(INDEX(list,MATCH(SMALL(COUNTIF(list,"&lt;"&amp;list),ROW(5:5)),COUNTIF(list,"&lt;"&amp;list),0)),"")</f>
        <v>40пр</v>
      </c>
    </row>
    <row r="20" spans="2:19" x14ac:dyDescent="0.25">
      <c r="B20" s="2">
        <v>134</v>
      </c>
      <c r="C20" s="2" t="s">
        <v>5</v>
      </c>
      <c r="D20" s="2">
        <v>70</v>
      </c>
      <c r="E20" s="2" t="s">
        <v>20</v>
      </c>
      <c r="F20" s="2" t="s">
        <v>30</v>
      </c>
      <c r="G20" s="2">
        <v>119</v>
      </c>
      <c r="H20" s="2">
        <v>69</v>
      </c>
      <c r="I20" s="2" t="s">
        <v>56</v>
      </c>
      <c r="J20" s="2" t="s">
        <v>57</v>
      </c>
      <c r="O20">
        <f t="shared" si="11"/>
        <v>10</v>
      </c>
      <c r="P20">
        <f t="shared" si="12"/>
        <v>139</v>
      </c>
      <c r="Q20" t="str">
        <f t="array" ref="Q20">IFERROR(INDEX(D$15:D$45,SMALL(IF(D$15:D$45=D6,ROW(D$15:D$45)),COUNTIF(D$1:D6,D6))),"")</f>
        <v/>
      </c>
      <c r="S20" t="str">
        <f t="array" aca="1" ref="S20" ca="1">IFERROR(INDEX(list,MATCH(SMALL(COUNTIF(list,"&lt;"&amp;list),ROW(6:6)),COUNTIF(list,"&lt;"&amp;list),0)),"")</f>
        <v>40пр</v>
      </c>
    </row>
    <row r="21" spans="2:19" x14ac:dyDescent="0.25">
      <c r="B21" s="2">
        <v>25</v>
      </c>
      <c r="C21" s="2">
        <v>141</v>
      </c>
      <c r="D21" s="2" t="s">
        <v>12</v>
      </c>
      <c r="E21" s="2" t="s">
        <v>21</v>
      </c>
      <c r="F21" s="2" t="s">
        <v>31</v>
      </c>
      <c r="G21" s="2">
        <v>131</v>
      </c>
      <c r="H21" s="2" t="s">
        <v>41</v>
      </c>
      <c r="I21" s="2"/>
      <c r="J21" s="2" t="s">
        <v>58</v>
      </c>
      <c r="O21">
        <f t="shared" si="11"/>
        <v>10</v>
      </c>
      <c r="P21">
        <f t="shared" si="12"/>
        <v>140</v>
      </c>
      <c r="Q21" t="str">
        <f t="array" ref="Q21">IFERROR(INDEX(D$15:D$45,SMALL(IF(D$15:D$45=D7,ROW(D$15:D$45)),COUNTIF(D$1:D7,D7))),"")</f>
        <v/>
      </c>
      <c r="S21" t="str">
        <f t="array" aca="1" ref="S21" ca="1">IFERROR(INDEX(list,MATCH(SMALL(COUNTIF(list,"&lt;"&amp;list),ROW(7:7)),COUNTIF(list,"&lt;"&amp;list),0)),"")</f>
        <v>43пр</v>
      </c>
    </row>
    <row r="22" spans="2:19" x14ac:dyDescent="0.25">
      <c r="B22" s="2" t="s">
        <v>0</v>
      </c>
      <c r="C22" s="2" t="s">
        <v>6</v>
      </c>
      <c r="D22" s="2" t="s">
        <v>13</v>
      </c>
      <c r="E22" s="2" t="s">
        <v>22</v>
      </c>
      <c r="F22" s="2" t="s">
        <v>32</v>
      </c>
      <c r="G22" s="2">
        <v>132</v>
      </c>
      <c r="H22" s="2" t="s">
        <v>42</v>
      </c>
      <c r="I22" s="2"/>
      <c r="J22" s="2" t="s">
        <v>59</v>
      </c>
      <c r="O22">
        <f t="shared" si="11"/>
        <v>10</v>
      </c>
      <c r="P22">
        <f t="shared" si="12"/>
        <v>141</v>
      </c>
      <c r="Q22" t="str">
        <f t="array" ref="Q22">IFERROR(INDEX(D$15:D$45,SMALL(IF(D$15:D$45=D8,ROW(D$15:D$45)),COUNTIF(D$1:D8,D8))),"")</f>
        <v/>
      </c>
      <c r="S22" t="str">
        <f t="array" aca="1" ref="S22" ca="1">IFERROR(INDEX(list,MATCH(SMALL(COUNTIF(list,"&lt;"&amp;list),ROW(8:8)),COUNTIF(list,"&lt;"&amp;list),0)),"")</f>
        <v/>
      </c>
    </row>
    <row r="23" spans="2:19" x14ac:dyDescent="0.25">
      <c r="B23" s="2" t="s">
        <v>1</v>
      </c>
      <c r="C23" s="2" t="s">
        <v>7</v>
      </c>
      <c r="D23" s="2">
        <v>21</v>
      </c>
      <c r="E23" s="2" t="s">
        <v>23</v>
      </c>
      <c r="F23" s="2" t="s">
        <v>33</v>
      </c>
      <c r="G23" s="2" t="s">
        <v>37</v>
      </c>
      <c r="H23" s="2" t="s">
        <v>43</v>
      </c>
      <c r="I23" s="2"/>
      <c r="J23" s="2">
        <v>108</v>
      </c>
      <c r="O23">
        <f t="shared" si="11"/>
        <v>10</v>
      </c>
      <c r="P23">
        <f t="shared" si="12"/>
        <v>295</v>
      </c>
      <c r="Q23" t="str">
        <f t="array" ref="Q23">IFERROR(INDEX(D$15:D$45,SMALL(IF(D$15:D$45=D9,ROW(D$15:D$45)),COUNTIF(D$1:D9,D9))),"")</f>
        <v/>
      </c>
      <c r="S23" t="str">
        <f t="array" aca="1" ref="S23" ca="1">IFERROR(INDEX(list,MATCH(SMALL(COUNTIF(list,"&lt;"&amp;list),ROW(9:9)),COUNTIF(list,"&lt;"&amp;list),0)),"")</f>
        <v/>
      </c>
    </row>
    <row r="24" spans="2:19" x14ac:dyDescent="0.25">
      <c r="B24" s="2">
        <v>118</v>
      </c>
      <c r="C24" s="2" t="s">
        <v>8</v>
      </c>
      <c r="D24" s="2">
        <v>87</v>
      </c>
      <c r="E24" s="2">
        <v>138</v>
      </c>
      <c r="F24" s="2" t="s">
        <v>34</v>
      </c>
      <c r="G24" s="2">
        <v>120</v>
      </c>
      <c r="H24" s="2" t="s">
        <v>44</v>
      </c>
      <c r="I24" s="2"/>
      <c r="J24" s="2" t="s">
        <v>60</v>
      </c>
      <c r="O24">
        <f t="shared" si="11"/>
        <v>10</v>
      </c>
      <c r="P24" t="e">
        <f t="shared" si="12"/>
        <v>#NUM!</v>
      </c>
      <c r="Q24" t="str">
        <f t="array" ref="Q24">IFERROR(INDEX(D$15:D$45,SMALL(IF(D$15:D$45=D10,ROW(D$15:D$45)),COUNTIF(D$1:D10,D10))),"")</f>
        <v/>
      </c>
      <c r="S24" t="str">
        <f t="array" aca="1" ref="S24" ca="1">IFERROR(INDEX(list,MATCH(SMALL(COUNTIF(list,"&lt;"&amp;list),ROW(10:10)),COUNTIF(list,"&lt;"&amp;list),0)),"")</f>
        <v/>
      </c>
    </row>
    <row r="25" spans="2:19" x14ac:dyDescent="0.25">
      <c r="B25" s="2">
        <v>79</v>
      </c>
      <c r="C25" s="2" t="s">
        <v>9</v>
      </c>
      <c r="D25" s="2">
        <v>52</v>
      </c>
      <c r="E25" s="2" t="s">
        <v>24</v>
      </c>
      <c r="F25" s="2" t="s">
        <v>35</v>
      </c>
      <c r="G25" s="2">
        <v>457</v>
      </c>
      <c r="H25" s="2" t="s">
        <v>45</v>
      </c>
      <c r="I25" s="2"/>
      <c r="J25" s="2">
        <v>127</v>
      </c>
      <c r="O25">
        <f t="shared" si="11"/>
        <v>10</v>
      </c>
      <c r="P25" t="e">
        <f t="shared" si="12"/>
        <v>#NUM!</v>
      </c>
      <c r="Q25" t="str">
        <f t="array" ref="Q25">IFERROR(INDEX(D$15:D$45,SMALL(IF(D$15:D$45=D11,ROW(D$15:D$45)),COUNTIF(D$1:D11,D11))),"")</f>
        <v/>
      </c>
      <c r="S25" t="str">
        <f t="array" aca="1" ref="S25" ca="1">IFERROR(INDEX(list,MATCH(SMALL(COUNTIF(list,"&lt;"&amp;list),ROW(11:11)),COUNTIF(list,"&lt;"&amp;list),0)),"")</f>
        <v/>
      </c>
    </row>
    <row r="26" spans="2:19" x14ac:dyDescent="0.25">
      <c r="B26" s="2" t="s">
        <v>2</v>
      </c>
      <c r="C26" s="2">
        <v>36</v>
      </c>
      <c r="D26" s="2" t="s">
        <v>14</v>
      </c>
      <c r="E26" s="2">
        <v>23</v>
      </c>
      <c r="F26" s="2">
        <v>17</v>
      </c>
      <c r="G26" s="2" t="s">
        <v>38</v>
      </c>
      <c r="H26" s="2" t="s">
        <v>46</v>
      </c>
      <c r="I26" s="2"/>
      <c r="J26" s="2">
        <v>48</v>
      </c>
      <c r="O26">
        <f t="shared" si="11"/>
        <v>10</v>
      </c>
      <c r="P26" t="e">
        <f t="shared" si="12"/>
        <v>#NUM!</v>
      </c>
      <c r="Q26" t="str">
        <f t="array" ref="Q26">IFERROR(INDEX(D$15:D$45,SMALL(IF(D$15:D$45=D12,ROW(D$15:D$45)),COUNTIF(D$1:D12,D12))),"")</f>
        <v/>
      </c>
      <c r="S26" t="str">
        <f t="array" aca="1" ref="S26" ca="1">IFERROR(INDEX(list,MATCH(SMALL(COUNTIF(list,"&lt;"&amp;list),ROW(12:12)),COUNTIF(list,"&lt;"&amp;list),0)),"")</f>
        <v/>
      </c>
    </row>
    <row r="27" spans="2:19" x14ac:dyDescent="0.25">
      <c r="B27" s="2">
        <v>93</v>
      </c>
      <c r="C27" s="2">
        <v>295</v>
      </c>
      <c r="D27" s="2" t="s">
        <v>15</v>
      </c>
      <c r="E27" s="2">
        <v>63</v>
      </c>
      <c r="F27" s="2">
        <v>37</v>
      </c>
      <c r="G27" s="2">
        <v>20</v>
      </c>
      <c r="H27" s="2" t="s">
        <v>47</v>
      </c>
      <c r="I27" s="2"/>
      <c r="J27" s="2">
        <v>78</v>
      </c>
      <c r="O27">
        <f t="shared" si="11"/>
        <v>10</v>
      </c>
      <c r="P27" t="e">
        <f t="shared" si="12"/>
        <v>#NUM!</v>
      </c>
      <c r="Q27" t="str">
        <f t="array" ref="Q27">IFERROR(INDEX(D$15:D$45,SMALL(IF(D$15:D$45=D13,ROW(D$15:D$45)),COUNTIF(D$1:D13,D13))),"")</f>
        <v/>
      </c>
      <c r="S27" t="str">
        <f t="array" aca="1" ref="S27" ca="1">IFERROR(INDEX(list,MATCH(SMALL(COUNTIF(list,"&lt;"&amp;list),ROW(13:13)),COUNTIF(list,"&lt;"&amp;list),0)),"")</f>
        <v/>
      </c>
    </row>
    <row r="28" spans="2:19" x14ac:dyDescent="0.25">
      <c r="B28" s="2">
        <v>136</v>
      </c>
      <c r="C28" s="2">
        <v>113</v>
      </c>
      <c r="D28" s="2">
        <v>101</v>
      </c>
      <c r="E28" s="2">
        <v>85</v>
      </c>
      <c r="F28" s="2">
        <v>100</v>
      </c>
      <c r="G28" s="2">
        <v>95</v>
      </c>
      <c r="H28" s="2">
        <v>91</v>
      </c>
      <c r="I28" s="2"/>
      <c r="J28" s="2">
        <v>112</v>
      </c>
      <c r="O28">
        <f t="shared" si="11"/>
        <v>10</v>
      </c>
      <c r="P28" t="e">
        <f t="shared" si="12"/>
        <v>#NUM!</v>
      </c>
      <c r="Q28" t="str">
        <f t="array" ref="Q28">IFERROR(INDEX(D$15:D$45,SMALL(IF(D$15:D$45=D14,ROW(D$15:D$45)),COUNTIF(D$1:D14,D14))),"")</f>
        <v/>
      </c>
      <c r="S28" t="str">
        <f t="array" aca="1" ref="S28" ca="1">IFERROR(INDEX(list,MATCH(SMALL(COUNTIF(list,"&lt;"&amp;list),ROW(14:14)),COUNTIF(list,"&lt;"&amp;list),0)),"")</f>
        <v/>
      </c>
    </row>
    <row r="29" spans="2:19" x14ac:dyDescent="0.25">
      <c r="B29" s="2" t="s">
        <v>3</v>
      </c>
      <c r="C29" s="2">
        <v>140</v>
      </c>
      <c r="D29" s="2" t="s">
        <v>16</v>
      </c>
      <c r="E29" s="2">
        <v>1</v>
      </c>
      <c r="F29" s="2"/>
      <c r="G29" s="2" t="s">
        <v>39</v>
      </c>
      <c r="H29" s="2" t="s">
        <v>48</v>
      </c>
      <c r="I29" s="2"/>
      <c r="J29" s="2">
        <v>90</v>
      </c>
      <c r="O29">
        <f t="shared" si="11"/>
        <v>10</v>
      </c>
      <c r="P29" t="e">
        <f t="shared" si="12"/>
        <v>#NUM!</v>
      </c>
      <c r="Q29" t="str">
        <f t="array" ref="Q29">IFERROR(INDEX(D$15:D$45,SMALL(IF(D$15:D$45=D15,ROW(D$15:D$45)),COUNTIF(D$1:D15,D15))),"")</f>
        <v>КОР</v>
      </c>
      <c r="S29" t="str">
        <f t="array" aca="1" ref="S29" ca="1">IFERROR(INDEX(list,MATCH(SMALL(COUNTIF(list,"&lt;"&amp;list),ROW(15:15)),COUNTIF(list,"&lt;"&amp;list),0)),"")</f>
        <v/>
      </c>
    </row>
    <row r="30" spans="2:19" x14ac:dyDescent="0.25">
      <c r="B30" s="2">
        <v>137</v>
      </c>
      <c r="C30" s="2" t="s">
        <v>10</v>
      </c>
      <c r="D30" s="2">
        <v>44</v>
      </c>
      <c r="E30" s="2">
        <v>115</v>
      </c>
      <c r="F30" s="2"/>
      <c r="G30" s="2">
        <v>82</v>
      </c>
      <c r="H30" s="2" t="s">
        <v>49</v>
      </c>
      <c r="I30" s="2"/>
      <c r="J30" s="2">
        <v>81</v>
      </c>
      <c r="O30">
        <f t="shared" si="11"/>
        <v>10</v>
      </c>
      <c r="P30" t="e">
        <f t="shared" si="12"/>
        <v>#NUM!</v>
      </c>
      <c r="Q30">
        <f t="array" ref="Q30">IFERROR(INDEX(D$15:D$45,SMALL(IF(D$15:D$45=D16,ROW(D$15:D$45)),COUNTIF(D$1:D16,D16))),"")</f>
        <v>44</v>
      </c>
      <c r="S30" t="str">
        <f t="array" aca="1" ref="S30" ca="1">IFERROR(INDEX(list,MATCH(SMALL(COUNTIF(list,"&lt;"&amp;list),ROW(16:16)),COUNTIF(list,"&lt;"&amp;list),0)),"")</f>
        <v/>
      </c>
    </row>
    <row r="31" spans="2:19" x14ac:dyDescent="0.25">
      <c r="B31" s="2"/>
      <c r="C31" s="2" t="s">
        <v>11</v>
      </c>
      <c r="D31" s="2" t="s">
        <v>17</v>
      </c>
      <c r="E31" s="2">
        <v>252</v>
      </c>
      <c r="F31" s="2"/>
      <c r="G31" s="2">
        <v>121</v>
      </c>
      <c r="H31" s="2">
        <v>12</v>
      </c>
      <c r="I31" s="2"/>
      <c r="J31" s="2">
        <v>298</v>
      </c>
      <c r="O31">
        <f t="shared" si="11"/>
        <v>10</v>
      </c>
      <c r="P31" t="e">
        <f t="shared" si="12"/>
        <v>#NUM!</v>
      </c>
      <c r="Q31" t="str">
        <f t="array" ref="Q31">IFERROR(INDEX(D$15:D$45,SMALL(IF(D$15:D$45=D17,ROW(D$15:D$45)),COUNTIF(D$1:D17,D17))),"")</f>
        <v>Пндр 16</v>
      </c>
      <c r="S31" t="str">
        <f t="array" aca="1" ref="S31" ca="1">IFERROR(INDEX(list,MATCH(SMALL(COUNTIF(list,"&lt;"&amp;list),ROW(17:17)),COUNTIF(list,"&lt;"&amp;list),0)),"")</f>
        <v/>
      </c>
    </row>
    <row r="32" spans="2:19" x14ac:dyDescent="0.25">
      <c r="B32" s="2"/>
      <c r="C32" s="2"/>
      <c r="D32" s="2" t="s">
        <v>18</v>
      </c>
      <c r="E32" s="2">
        <v>133</v>
      </c>
      <c r="F32" s="2"/>
      <c r="G32" s="2"/>
      <c r="H32" s="2" t="s">
        <v>50</v>
      </c>
      <c r="I32" s="2"/>
      <c r="J32" s="2">
        <v>88</v>
      </c>
      <c r="O32">
        <f t="shared" si="11"/>
        <v>10</v>
      </c>
      <c r="P32" t="e">
        <f t="shared" si="12"/>
        <v>#NUM!</v>
      </c>
      <c r="Q32" t="str">
        <f t="array" ref="Q32">IFERROR(INDEX(D$15:D$45,SMALL(IF(D$15:D$45=D18,ROW(D$15:D$45)),COUNTIF(D$1:D18,D18))),"")</f>
        <v>Дгб земл</v>
      </c>
      <c r="S32" t="str">
        <f t="array" aca="1" ref="S32" ca="1">IFERROR(INDEX(list,MATCH(SMALL(COUNTIF(list,"&lt;"&amp;list),ROW(18:18)),COUNTIF(list,"&lt;"&amp;list),0)),"")</f>
        <v/>
      </c>
    </row>
    <row r="33" spans="2:19" x14ac:dyDescent="0.25">
      <c r="B33" s="2"/>
      <c r="C33" s="2"/>
      <c r="D33" s="2">
        <v>4</v>
      </c>
      <c r="E33" s="2"/>
      <c r="F33" s="2"/>
      <c r="G33" s="2"/>
      <c r="H33" s="2" t="s">
        <v>51</v>
      </c>
      <c r="I33" s="2"/>
      <c r="J33" s="2">
        <v>3</v>
      </c>
      <c r="O33">
        <f t="shared" si="11"/>
        <v>10</v>
      </c>
      <c r="P33" t="e">
        <f t="shared" si="12"/>
        <v>#NUM!</v>
      </c>
      <c r="Q33">
        <f t="array" ref="Q33">IFERROR(INDEX(D$15:D$45,SMALL(IF(D$15:D$45=D19,ROW(D$15:D$45)),COUNTIF(D$1:D19,D19))),"")</f>
        <v>4</v>
      </c>
      <c r="S33" t="str">
        <f t="array" aca="1" ref="S33" ca="1">IFERROR(INDEX(list,MATCH(SMALL(COUNTIF(list,"&lt;"&amp;list),ROW(19:19)),COUNTIF(list,"&lt;"&amp;list),0)),"")</f>
        <v/>
      </c>
    </row>
    <row r="34" spans="2:19" x14ac:dyDescent="0.25">
      <c r="B34" s="2"/>
      <c r="C34" s="2"/>
      <c r="D34" s="2"/>
      <c r="E34" s="2"/>
      <c r="F34" s="2"/>
      <c r="G34" s="2"/>
      <c r="H34" s="2"/>
      <c r="I34" s="2"/>
      <c r="J34" s="2">
        <v>71</v>
      </c>
      <c r="O34">
        <f t="shared" si="11"/>
        <v>10</v>
      </c>
      <c r="P34" t="e">
        <f t="shared" si="12"/>
        <v>#NUM!</v>
      </c>
      <c r="Q34">
        <f t="array" ref="Q34">IFERROR(INDEX(D$15:D$45,SMALL(IF(D$15:D$45=D20,ROW(D$15:D$45)),COUNTIF(D$1:D20,D20))),"")</f>
        <v>0</v>
      </c>
      <c r="S34" t="str">
        <f t="array" aca="1" ref="S34" ca="1">IFERROR(INDEX(list,MATCH(SMALL(COUNTIF(list,"&lt;"&amp;list),ROW(20:20)),COUNTIF(list,"&lt;"&amp;list),0)),"")</f>
        <v/>
      </c>
    </row>
    <row r="35" spans="2:19" x14ac:dyDescent="0.25">
      <c r="O35">
        <f t="shared" si="11"/>
        <v>10</v>
      </c>
      <c r="P35" t="e">
        <f t="shared" si="12"/>
        <v>#NUM!</v>
      </c>
      <c r="Q35">
        <f t="array" ref="Q35">IFERROR(INDEX(D$15:D$45,SMALL(IF(D$15:D$45=D21,ROW(D$15:D$45)),COUNTIF(D$1:D21,D21))),"")</f>
        <v>0</v>
      </c>
      <c r="S35" t="str">
        <f t="array" aca="1" ref="S35" ca="1">IFERROR(INDEX(list,MATCH(SMALL(COUNTIF(list,"&lt;"&amp;list),ROW(21:21)),COUNTIF(list,"&lt;"&amp;list),0)),"")</f>
        <v/>
      </c>
    </row>
    <row r="36" spans="2:19" x14ac:dyDescent="0.25">
      <c r="O36">
        <f t="shared" si="11"/>
        <v>10</v>
      </c>
      <c r="P36" t="e">
        <f t="shared" si="12"/>
        <v>#NUM!</v>
      </c>
      <c r="Q36">
        <f t="array" ref="Q36">IFERROR(INDEX(D$15:D$45,SMALL(IF(D$15:D$45=D22,ROW(D$15:D$45)),COUNTIF(D$1:D22,D22))),"")</f>
        <v>0</v>
      </c>
      <c r="S36" t="str">
        <f t="array" aca="1" ref="S36" ca="1">IFERROR(INDEX(list,MATCH(SMALL(COUNTIF(list,"&lt;"&amp;list),ROW(22:22)),COUNTIF(list,"&lt;"&amp;list),0)),"")</f>
        <v/>
      </c>
    </row>
    <row r="37" spans="2:19" x14ac:dyDescent="0.25">
      <c r="O37">
        <f t="shared" si="11"/>
        <v>10</v>
      </c>
      <c r="P37" t="e">
        <f t="shared" si="12"/>
        <v>#NUM!</v>
      </c>
      <c r="Q37">
        <f t="array" ref="Q37">IFERROR(INDEX(D$15:D$45,SMALL(IF(D$15:D$45=D23,ROW(D$15:D$45)),COUNTIF(D$1:D23,D23))),"")</f>
        <v>0</v>
      </c>
      <c r="S37" t="str">
        <f t="array" aca="1" ref="S37" ca="1">IFERROR(INDEX(list,MATCH(SMALL(COUNTIF(list,"&lt;"&amp;list),ROW(23:23)),COUNTIF(list,"&lt;"&amp;list),0)),"")</f>
        <v/>
      </c>
    </row>
    <row r="38" spans="2:19" x14ac:dyDescent="0.25">
      <c r="O38">
        <f t="shared" si="11"/>
        <v>10</v>
      </c>
      <c r="P38" t="e">
        <f t="shared" si="12"/>
        <v>#NUM!</v>
      </c>
      <c r="Q38">
        <f t="array" ref="Q38">IFERROR(INDEX(D$15:D$45,SMALL(IF(D$15:D$45=D24,ROW(D$15:D$45)),COUNTIF(D$1:D24,D24))),"")</f>
        <v>0</v>
      </c>
      <c r="S38" t="str">
        <f t="array" aca="1" ref="S38" ca="1">IFERROR(INDEX(list,MATCH(SMALL(COUNTIF(list,"&lt;"&amp;list),ROW(24:24)),COUNTIF(list,"&lt;"&amp;list),0)),"")</f>
        <v/>
      </c>
    </row>
    <row r="39" spans="2:19" x14ac:dyDescent="0.25">
      <c r="O39">
        <f t="shared" si="11"/>
        <v>10</v>
      </c>
      <c r="P39" t="e">
        <f t="shared" si="12"/>
        <v>#NUM!</v>
      </c>
      <c r="Q39">
        <f t="array" ref="Q39">IFERROR(INDEX(D$15:D$45,SMALL(IF(D$15:D$45=D25,ROW(D$15:D$45)),COUNTIF(D$1:D25,D25))),"")</f>
        <v>0</v>
      </c>
      <c r="S39" t="str">
        <f t="array" aca="1" ref="S39" ca="1">IFERROR(INDEX(list,MATCH(SMALL(COUNTIF(list,"&lt;"&amp;list),ROW(25:25)),COUNTIF(list,"&lt;"&amp;list),0)),"")</f>
        <v/>
      </c>
    </row>
    <row r="40" spans="2:19" x14ac:dyDescent="0.25">
      <c r="O40">
        <f t="shared" si="11"/>
        <v>10</v>
      </c>
      <c r="P40" t="e">
        <f t="shared" si="12"/>
        <v>#NUM!</v>
      </c>
      <c r="Q40">
        <f t="array" ref="Q40">IFERROR(INDEX(D$15:D$45,SMALL(IF(D$15:D$45=D26,ROW(D$15:D$45)),COUNTIF(D$1:D26,D26))),"")</f>
        <v>0</v>
      </c>
      <c r="S40" t="str">
        <f t="array" aca="1" ref="S40" ca="1">IFERROR(INDEX(list,MATCH(SMALL(COUNTIF(list,"&lt;"&amp;list),ROW(26:26)),COUNTIF(list,"&lt;"&amp;list),0)),"")</f>
        <v/>
      </c>
    </row>
    <row r="41" spans="2:19" x14ac:dyDescent="0.25">
      <c r="O41">
        <f t="shared" si="11"/>
        <v>10</v>
      </c>
      <c r="P41" t="e">
        <f t="shared" si="12"/>
        <v>#NUM!</v>
      </c>
      <c r="Q41">
        <f t="array" ref="Q41">IFERROR(INDEX(D$15:D$45,SMALL(IF(D$15:D$45=D27,ROW(D$15:D$45)),COUNTIF(D$1:D27,D27))),"")</f>
        <v>0</v>
      </c>
      <c r="S41" t="str">
        <f t="array" aca="1" ref="S41" ca="1">IFERROR(INDEX(list,MATCH(SMALL(COUNTIF(list,"&lt;"&amp;list),ROW(27:27)),COUNTIF(list,"&lt;"&amp;list),0)),"")</f>
        <v/>
      </c>
    </row>
    <row r="42" spans="2:19" x14ac:dyDescent="0.25">
      <c r="O42">
        <f t="shared" si="11"/>
        <v>10</v>
      </c>
      <c r="P42" t="e">
        <f t="shared" si="12"/>
        <v>#NUM!</v>
      </c>
      <c r="Q42">
        <f t="array" ref="Q42">IFERROR(INDEX(D$15:D$45,SMALL(IF(D$15:D$45=D28,ROW(D$15:D$45)),COUNTIF(D$1:D28,D28))),"")</f>
        <v>0</v>
      </c>
      <c r="S42" t="str">
        <f t="array" aca="1" ref="S42" ca="1">IFERROR(INDEX(list,MATCH(SMALL(COUNTIF(list,"&lt;"&amp;list),ROW(28:28)),COUNTIF(list,"&lt;"&amp;list),0)),"")</f>
        <v/>
      </c>
    </row>
    <row r="43" spans="2:19" x14ac:dyDescent="0.25">
      <c r="O43" t="str">
        <f t="shared" ref="O16:O43" si="13">IFERROR(SMALL($B43:$B72,1),"")</f>
        <v/>
      </c>
      <c r="S43" t="str">
        <f t="array" aca="1" ref="S43" ca="1">IFERROR(INDEX(list,MATCH(SMALL(COUNTIF(list,"&lt;"&amp;list),ROW(29:29)),COUNTIF(list,"&lt;"&amp;list),0)),"")</f>
        <v/>
      </c>
    </row>
    <row r="44" spans="2:19" x14ac:dyDescent="0.25">
      <c r="S44" t="str">
        <f t="array" aca="1" ref="S44" ca="1">IFERROR(INDEX(list,MATCH(SMALL(COUNTIF(list,"&lt;"&amp;list),ROW(30:30)),COUNTIF(list,"&lt;"&amp;list),0)),"")</f>
        <v/>
      </c>
    </row>
    <row r="45" spans="2:19" x14ac:dyDescent="0.25">
      <c r="S45" t="str">
        <f t="array" aca="1" ref="S45" ca="1">IFERROR(INDEX(list,MATCH(SMALL(COUNTIF(list,"&lt;"&amp;list),ROW(31:31)),COUNTIF(list,"&lt;"&amp;list),0)),"")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2015-09-08T07:09:08Z</dcterms:created>
  <dcterms:modified xsi:type="dcterms:W3CDTF">2015-09-08T07:56:23Z</dcterms:modified>
</cp:coreProperties>
</file>