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tabRatio="798" activeTab="3"/>
  </bookViews>
  <sheets>
    <sheet name="Клиентская база" sheetId="1" r:id="rId1"/>
    <sheet name="Расчет стоимости" sheetId="2" r:id="rId2"/>
    <sheet name="Воронка продаж" sheetId="3" r:id="rId3"/>
    <sheet name="расчёты - лист можно спрятать" sheetId="4" r:id="rId4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B2" i="4" l="1"/>
  <c r="J3" i="4"/>
  <c r="B3" i="4" s="1"/>
  <c r="J2" i="4"/>
  <c r="N2" i="4"/>
  <c r="B6" i="4" l="1"/>
  <c r="B4" i="4"/>
  <c r="B7" i="4"/>
  <c r="B5" i="4"/>
  <c r="D4" i="4" l="1"/>
  <c r="C4" i="4" s="1"/>
  <c r="F4" i="4" s="1"/>
  <c r="D5" i="4"/>
  <c r="C5" i="4" s="1"/>
  <c r="F5" i="4" s="1"/>
  <c r="D3" i="4"/>
  <c r="C3" i="4" s="1"/>
  <c r="F3" i="4" s="1"/>
  <c r="D2" i="4"/>
  <c r="H2" i="4" s="1"/>
  <c r="D7" i="4"/>
  <c r="C7" i="4" s="1"/>
  <c r="F7" i="4" s="1"/>
  <c r="D6" i="4"/>
  <c r="C6" i="4" s="1"/>
  <c r="F6" i="4" s="1"/>
  <c r="H3" i="4"/>
  <c r="H4" i="4"/>
  <c r="G4" i="4"/>
  <c r="H5" i="4"/>
  <c r="G5" i="4"/>
  <c r="H2" i="1"/>
  <c r="G7" i="4" l="1"/>
  <c r="H7" i="4"/>
  <c r="G3" i="4"/>
  <c r="C2" i="4"/>
  <c r="F2" i="4" s="1"/>
  <c r="H6" i="4"/>
  <c r="G2" i="4"/>
  <c r="G6" i="4"/>
</calcChain>
</file>

<file path=xl/sharedStrings.xml><?xml version="1.0" encoding="utf-8"?>
<sst xmlns="http://schemas.openxmlformats.org/spreadsheetml/2006/main" count="149" uniqueCount="100">
  <si>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</si>
  <si>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</si>
  <si>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</si>
  <si>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</si>
  <si>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</si>
  <si>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</si>
  <si>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</si>
  <si>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</si>
  <si>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</si>
  <si>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</si>
  <si>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</si>
  <si>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</si>
  <si>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</si>
  <si>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</si>
  <si>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</si>
  <si>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</si>
  <si>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</si>
  <si>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</si>
  <si>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Текущий статус:</t>
  </si>
  <si>
    <t>%</t>
  </si>
  <si>
    <t>лево</t>
  </si>
  <si>
    <t>право</t>
  </si>
  <si>
    <t>тип</t>
  </si>
  <si>
    <t xml:space="preserve">Период: </t>
  </si>
  <si>
    <t>с</t>
  </si>
  <si>
    <t>по</t>
  </si>
  <si>
    <t>ПНЗ</t>
  </si>
  <si>
    <t>ТМК</t>
  </si>
  <si>
    <t>(831) 277-97-01</t>
  </si>
  <si>
    <t>Отправлено КП на почту personaltmk@tmktools.ru Директор по персоналу Нина Николаевна</t>
  </si>
  <si>
    <t>Покрофф</t>
  </si>
  <si>
    <t>215-202</t>
  </si>
  <si>
    <t xml:space="preserve"> Отправлено КП на адрес i.holoshenko@pokroff.ru Ирина Холошенко</t>
  </si>
  <si>
    <t>Сеньер Потолок</t>
  </si>
  <si>
    <t>(963) 111-78-48</t>
  </si>
  <si>
    <t>Отправлено КП на адрес anderson058@bk.ru Артур, перезвонить в 17:00</t>
  </si>
  <si>
    <t>!</t>
  </si>
  <si>
    <t>Нобелевские окна</t>
  </si>
  <si>
    <t>52-55-52</t>
  </si>
  <si>
    <t>Отправлено КП на адрес nobelis@mail.ru Наталья Валерьевна, директор.</t>
  </si>
  <si>
    <t>Пензенский Метизный завод</t>
  </si>
  <si>
    <t>29-87-44</t>
  </si>
  <si>
    <t>Отправлено КП на адрес penzmz@mail.ru спросить Сергея Олеговича (телефон секретаря)</t>
  </si>
  <si>
    <t>Ремстрой</t>
  </si>
  <si>
    <t>232-232</t>
  </si>
  <si>
    <t>Газовик М</t>
  </si>
  <si>
    <t>26-29-28</t>
  </si>
  <si>
    <t>Корпорация центр</t>
  </si>
  <si>
    <t>Предоставляют тренеров поставщики.</t>
  </si>
  <si>
    <t>Хотлайн</t>
  </si>
  <si>
    <t>Отправлено КП через сервис обратной связи сайта. Ждать у моря погоды.</t>
  </si>
  <si>
    <t>Юнион-мебель</t>
  </si>
  <si>
    <t>Хотайн</t>
  </si>
  <si>
    <t>Отправлено КП на адрес office@antares-mebel.ru</t>
  </si>
  <si>
    <t>ООО "ПЗЭМ"</t>
  </si>
  <si>
    <t>Калюжный Олег Александрович, Встреча 22-го в 14:00</t>
  </si>
  <si>
    <t>ПТПА</t>
  </si>
  <si>
    <t>Юлия Александровна Крайнова, директор по персоналу.</t>
  </si>
  <si>
    <t>47-01-99, доб. 2644</t>
  </si>
  <si>
    <t>Много Мебели</t>
  </si>
  <si>
    <t>Отправлено КП на адрес profit@rfc-group.ru</t>
  </si>
  <si>
    <t>Термодом</t>
  </si>
  <si>
    <t>Пензастрой</t>
  </si>
  <si>
    <t>Зима-лето</t>
  </si>
  <si>
    <t>Отправлено КП на адрес 652652@rem-str.ru Дмитрий, руководитель</t>
  </si>
  <si>
    <t>ForGlass</t>
  </si>
  <si>
    <t>645-533</t>
  </si>
  <si>
    <t>Валерий Викторович, ранее работа уже велась, пропал безвести.</t>
  </si>
  <si>
    <t>66-03-04</t>
  </si>
  <si>
    <t>ООО "Спектр"</t>
  </si>
  <si>
    <t>39-56-75</t>
  </si>
  <si>
    <t>Эко Союз</t>
  </si>
  <si>
    <t>ОАО Механика</t>
  </si>
  <si>
    <t>23-25-33</t>
  </si>
  <si>
    <t>ООО "Дубрава"</t>
  </si>
  <si>
    <t>Позвонить в четверг. Спросить Татьяну Анатольевну, руководителя отдела продаж.</t>
  </si>
  <si>
    <t>45-46-47</t>
  </si>
  <si>
    <t>48-08-48</t>
  </si>
  <si>
    <t>Должна появиться потребность в ноябре. Отправлено КП на адрес ompenzastroy@mail.ru Любовь Александровна.</t>
  </si>
  <si>
    <t>Отправлено КП на адрес zima-leto0304@yandex.ru Андрей.</t>
  </si>
  <si>
    <t>Неактуально.</t>
  </si>
  <si>
    <t>Недозвон</t>
  </si>
  <si>
    <t>Отправлено коммерческое предложение на адрес ilya@dubrava58.ru Илья Владимирович, начальник отдела продаж</t>
  </si>
  <si>
    <t>45-48-48</t>
  </si>
  <si>
    <t>Валерий Никифорович, замгендира</t>
  </si>
  <si>
    <t>99-99-89</t>
  </si>
  <si>
    <t>Спросить Иванову Ольгу</t>
  </si>
  <si>
    <t>Агтел</t>
  </si>
  <si>
    <t>39-20-48</t>
  </si>
  <si>
    <t>Пензенская телефонная компания</t>
  </si>
  <si>
    <t>40-40-00</t>
  </si>
  <si>
    <t>Мпросить леонида Владимировича, должен выйти из отпуска.</t>
  </si>
  <si>
    <t>Радиотелеком</t>
  </si>
  <si>
    <t>Русцентосвязь</t>
  </si>
  <si>
    <t>260-000</t>
  </si>
  <si>
    <t>Роскомсвязь</t>
  </si>
  <si>
    <t>23-23-22</t>
  </si>
  <si>
    <t>230-909</t>
  </si>
  <si>
    <t>Энфорта</t>
  </si>
  <si>
    <t>200-900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</si>
</sst>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center" vertical="center" wrapText="1"/>
    </xf>
    <xf numFmtId="14" fontId="5" fillId="21" borderId="13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right" vertical="center" wrapText="1"/>
    </xf>
    <xf numFmtId="0" fontId="0" fillId="2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'расчёты - лист можно спрятать'!$N$2</c:f>
          <c:strCache>
            <c:ptCount val="1"/>
            <c:pt idx="0">
              <c:v>Воронка продаж за период с 01.09.2015 по 29.09.2015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85565308505751E-2"/>
          <c:y val="0.13276060768932232"/>
          <c:w val="0.72819020768401133"/>
          <c:h val="0.82786579606957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'расчёты - лист можно спрятать'!$G$1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(9,09%)</c:v>
                </c:pt>
                <c:pt idx="1">
                  <c:v>Высланы презентационные материалы (81,82%)</c:v>
                </c:pt>
                <c:pt idx="2">
                  <c:v>Отправлено КП (0%)</c:v>
                </c:pt>
                <c:pt idx="3">
                  <c:v>Согласование (9,09%)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спрятать'!$G$2:$G$7</c:f>
              <c:numCache>
                <c:formatCode>General</c:formatCode>
                <c:ptCount val="6"/>
                <c:pt idx="0">
                  <c:v>-4.5449999999999999</c:v>
                </c:pt>
                <c:pt idx="1">
                  <c:v>-40.909999999999997</c:v>
                </c:pt>
                <c:pt idx="2">
                  <c:v>0</c:v>
                </c:pt>
                <c:pt idx="3">
                  <c:v>-4.5449999999999999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спрятать'!$H$1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(9,09%)</c:v>
                </c:pt>
                <c:pt idx="1">
                  <c:v>Высланы презентационные материалы (81,82%)</c:v>
                </c:pt>
                <c:pt idx="2">
                  <c:v>Отправлено КП (0%)</c:v>
                </c:pt>
                <c:pt idx="3">
                  <c:v>Согласование (9,09%)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спрятать'!$H$2:$H$7</c:f>
              <c:numCache>
                <c:formatCode>General</c:formatCode>
                <c:ptCount val="6"/>
                <c:pt idx="0">
                  <c:v>4.5449999999999999</c:v>
                </c:pt>
                <c:pt idx="1">
                  <c:v>40.909999999999997</c:v>
                </c:pt>
                <c:pt idx="2">
                  <c:v>0</c:v>
                </c:pt>
                <c:pt idx="3">
                  <c:v>4.5449999999999999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105044176"/>
        <c:axId val="105043000"/>
      </c:barChart>
      <c:catAx>
        <c:axId val="105044176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043000"/>
        <c:crosses val="max"/>
        <c:auto val="1"/>
        <c:lblAlgn val="ctr"/>
        <c:lblOffset val="100"/>
        <c:noMultiLvlLbl val="0"/>
      </c:catAx>
      <c:valAx>
        <c:axId val="1050430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0504417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</xdr:row>
      <xdr:rowOff>104093</xdr:rowOff>
    </xdr:from>
    <xdr:to>
      <xdr:col>7</xdr:col>
      <xdr:colOff>435429</xdr:colOff>
      <xdr:row>21</xdr:row>
      <xdr:rowOff>231321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5" sqref="L5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26</v>
      </c>
      <c r="M1" s="37"/>
      <c r="N1" s="45"/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1</v>
      </c>
      <c r="I2" s="29" t="s">
        <v>10</v>
      </c>
      <c r="J2" s="59" t="s">
        <v>18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 t="s">
        <v>26</v>
      </c>
      <c r="D3" s="48" t="s">
        <v>27</v>
      </c>
      <c r="E3" s="3" t="s">
        <v>28</v>
      </c>
      <c r="F3" s="14">
        <v>42263</v>
      </c>
      <c r="G3" s="74" t="s">
        <v>29</v>
      </c>
      <c r="H3" s="30"/>
      <c r="I3" s="55">
        <v>42264</v>
      </c>
      <c r="J3" s="60" t="s">
        <v>13</v>
      </c>
      <c r="O3" s="63" t="s">
        <v>12</v>
      </c>
    </row>
    <row r="4" spans="2:15" ht="33" customHeight="1" x14ac:dyDescent="0.25">
      <c r="B4" s="6">
        <v>2</v>
      </c>
      <c r="C4" s="43" t="s">
        <v>26</v>
      </c>
      <c r="D4" s="40" t="s">
        <v>30</v>
      </c>
      <c r="E4" s="2" t="s">
        <v>31</v>
      </c>
      <c r="F4" s="15">
        <v>42263</v>
      </c>
      <c r="G4" s="75" t="s">
        <v>32</v>
      </c>
      <c r="H4" s="31"/>
      <c r="I4" s="56">
        <v>42265</v>
      </c>
      <c r="J4" s="61" t="s">
        <v>13</v>
      </c>
      <c r="O4" s="63" t="s">
        <v>13</v>
      </c>
    </row>
    <row r="5" spans="2:15" ht="33" customHeight="1" x14ac:dyDescent="0.25">
      <c r="B5" s="6">
        <v>3</v>
      </c>
      <c r="C5" s="42" t="s">
        <v>26</v>
      </c>
      <c r="D5" s="40" t="s">
        <v>33</v>
      </c>
      <c r="E5" s="2" t="s">
        <v>34</v>
      </c>
      <c r="F5" s="15">
        <v>42263</v>
      </c>
      <c r="G5" s="75" t="s">
        <v>35</v>
      </c>
      <c r="H5" s="31" t="s">
        <v>36</v>
      </c>
      <c r="I5" s="56">
        <v>42263</v>
      </c>
      <c r="J5" s="61" t="s">
        <v>13</v>
      </c>
      <c r="O5" s="63" t="s">
        <v>14</v>
      </c>
    </row>
    <row r="6" spans="2:15" ht="33" customHeight="1" x14ac:dyDescent="0.25">
      <c r="B6" s="6">
        <v>4</v>
      </c>
      <c r="C6" s="43" t="s">
        <v>26</v>
      </c>
      <c r="D6" s="40" t="s">
        <v>37</v>
      </c>
      <c r="E6" s="2" t="s">
        <v>38</v>
      </c>
      <c r="F6" s="15">
        <v>42263</v>
      </c>
      <c r="G6" s="75" t="s">
        <v>39</v>
      </c>
      <c r="H6" s="31"/>
      <c r="I6" s="56">
        <v>42264</v>
      </c>
      <c r="J6" s="61" t="s">
        <v>13</v>
      </c>
      <c r="O6" s="63" t="s">
        <v>15</v>
      </c>
    </row>
    <row r="7" spans="2:15" ht="33" customHeight="1" x14ac:dyDescent="0.25">
      <c r="B7" s="6">
        <v>5</v>
      </c>
      <c r="C7" s="42" t="s">
        <v>26</v>
      </c>
      <c r="D7" s="40" t="s">
        <v>40</v>
      </c>
      <c r="E7" s="2" t="s">
        <v>41</v>
      </c>
      <c r="F7" s="15">
        <v>42263</v>
      </c>
      <c r="G7" s="75" t="s">
        <v>42</v>
      </c>
      <c r="H7" s="31"/>
      <c r="I7" s="56">
        <v>42264</v>
      </c>
      <c r="J7" s="61" t="s">
        <v>13</v>
      </c>
      <c r="O7" s="63" t="s">
        <v>16</v>
      </c>
    </row>
    <row r="8" spans="2:15" ht="33" customHeight="1" x14ac:dyDescent="0.25">
      <c r="B8" s="6">
        <v>6</v>
      </c>
      <c r="C8" s="43" t="s">
        <v>26</v>
      </c>
      <c r="D8" s="40" t="s">
        <v>43</v>
      </c>
      <c r="E8" s="2" t="s">
        <v>44</v>
      </c>
      <c r="F8" s="15">
        <v>42263</v>
      </c>
      <c r="G8" s="75" t="s">
        <v>64</v>
      </c>
      <c r="H8" s="31"/>
      <c r="I8" s="56">
        <v>42264</v>
      </c>
      <c r="J8" s="61" t="s">
        <v>13</v>
      </c>
      <c r="O8" s="63" t="s">
        <v>17</v>
      </c>
    </row>
    <row r="9" spans="2:15" ht="33" customHeight="1" x14ac:dyDescent="0.25">
      <c r="B9" s="6">
        <v>7</v>
      </c>
      <c r="C9" s="42" t="s">
        <v>26</v>
      </c>
      <c r="D9" s="40" t="s">
        <v>45</v>
      </c>
      <c r="E9" s="2" t="s">
        <v>46</v>
      </c>
      <c r="F9" s="15">
        <v>42263</v>
      </c>
      <c r="G9" s="75" t="s">
        <v>48</v>
      </c>
      <c r="H9" s="31"/>
      <c r="I9" s="56">
        <v>42324</v>
      </c>
      <c r="J9" s="61" t="s">
        <v>12</v>
      </c>
    </row>
    <row r="10" spans="2:15" ht="33" customHeight="1" x14ac:dyDescent="0.25">
      <c r="B10" s="6">
        <v>8</v>
      </c>
      <c r="C10" s="43" t="s">
        <v>26</v>
      </c>
      <c r="D10" s="40" t="s">
        <v>47</v>
      </c>
      <c r="E10" s="2" t="s">
        <v>49</v>
      </c>
      <c r="F10" s="15">
        <v>42263</v>
      </c>
      <c r="G10" s="76" t="s">
        <v>50</v>
      </c>
      <c r="H10" s="31"/>
      <c r="I10" s="56"/>
      <c r="J10" s="61"/>
    </row>
    <row r="11" spans="2:15" ht="33" customHeight="1" x14ac:dyDescent="0.25">
      <c r="B11" s="6">
        <v>9</v>
      </c>
      <c r="C11" s="42" t="s">
        <v>26</v>
      </c>
      <c r="D11" s="40" t="s">
        <v>51</v>
      </c>
      <c r="E11" s="2" t="s">
        <v>52</v>
      </c>
      <c r="F11" s="15">
        <v>42263</v>
      </c>
      <c r="G11" s="76" t="s">
        <v>53</v>
      </c>
      <c r="H11" s="31"/>
      <c r="I11" s="56"/>
      <c r="J11" s="61"/>
    </row>
    <row r="12" spans="2:15" ht="33" customHeight="1" x14ac:dyDescent="0.25">
      <c r="B12" s="6">
        <v>10</v>
      </c>
      <c r="C12" s="43" t="s">
        <v>26</v>
      </c>
      <c r="D12" s="40" t="s">
        <v>54</v>
      </c>
      <c r="E12" s="2">
        <v>9273611110</v>
      </c>
      <c r="F12" s="15">
        <v>42263</v>
      </c>
      <c r="G12" s="77" t="s">
        <v>55</v>
      </c>
      <c r="H12" s="31"/>
      <c r="I12" s="56">
        <v>42269</v>
      </c>
      <c r="J12" s="61" t="s">
        <v>15</v>
      </c>
    </row>
    <row r="13" spans="2:15" ht="33" customHeight="1" x14ac:dyDescent="0.25">
      <c r="B13" s="6">
        <v>11</v>
      </c>
      <c r="C13" s="42" t="s">
        <v>26</v>
      </c>
      <c r="D13" s="40" t="s">
        <v>56</v>
      </c>
      <c r="E13" s="2" t="s">
        <v>58</v>
      </c>
      <c r="F13" s="15">
        <v>42263</v>
      </c>
      <c r="G13" s="76" t="s">
        <v>57</v>
      </c>
      <c r="H13" s="31"/>
      <c r="I13" s="56">
        <v>42264</v>
      </c>
      <c r="J13" s="61"/>
    </row>
    <row r="14" spans="2:15" ht="33" customHeight="1" x14ac:dyDescent="0.25">
      <c r="B14" s="6">
        <v>12</v>
      </c>
      <c r="C14" s="43" t="s">
        <v>26</v>
      </c>
      <c r="D14" s="40" t="s">
        <v>59</v>
      </c>
      <c r="E14" s="2" t="s">
        <v>49</v>
      </c>
      <c r="F14" s="15">
        <v>42263</v>
      </c>
      <c r="G14" s="76" t="s">
        <v>60</v>
      </c>
      <c r="H14" s="31"/>
      <c r="I14" s="56"/>
      <c r="J14" s="61"/>
    </row>
    <row r="15" spans="2:15" ht="33" customHeight="1" x14ac:dyDescent="0.25">
      <c r="B15" s="6">
        <v>13</v>
      </c>
      <c r="C15" s="42" t="s">
        <v>26</v>
      </c>
      <c r="D15" s="40" t="s">
        <v>61</v>
      </c>
      <c r="E15" s="2" t="s">
        <v>76</v>
      </c>
      <c r="F15" s="15">
        <v>42263</v>
      </c>
      <c r="G15" s="76" t="s">
        <v>75</v>
      </c>
      <c r="H15" s="31"/>
      <c r="I15" s="56">
        <v>42264</v>
      </c>
      <c r="J15" s="61"/>
    </row>
    <row r="16" spans="2:15" ht="33" customHeight="1" x14ac:dyDescent="0.25">
      <c r="B16" s="6">
        <v>14</v>
      </c>
      <c r="C16" s="43" t="s">
        <v>26</v>
      </c>
      <c r="D16" s="40" t="s">
        <v>62</v>
      </c>
      <c r="E16" s="2" t="s">
        <v>77</v>
      </c>
      <c r="F16" s="15">
        <v>42263</v>
      </c>
      <c r="G16" s="77" t="s">
        <v>78</v>
      </c>
      <c r="H16" s="31"/>
      <c r="I16" s="56">
        <v>42313</v>
      </c>
      <c r="J16" s="61" t="s">
        <v>13</v>
      </c>
    </row>
    <row r="17" spans="2:10" ht="33" customHeight="1" x14ac:dyDescent="0.25">
      <c r="B17" s="6">
        <v>15</v>
      </c>
      <c r="C17" s="42" t="s">
        <v>26</v>
      </c>
      <c r="D17" s="40" t="s">
        <v>63</v>
      </c>
      <c r="E17" s="2" t="s">
        <v>68</v>
      </c>
      <c r="F17" s="15">
        <v>42263</v>
      </c>
      <c r="G17" s="75" t="s">
        <v>79</v>
      </c>
      <c r="H17" s="31"/>
      <c r="I17" s="56">
        <v>42265</v>
      </c>
      <c r="J17" s="61" t="s">
        <v>13</v>
      </c>
    </row>
    <row r="18" spans="2:10" ht="33" customHeight="1" x14ac:dyDescent="0.25">
      <c r="B18" s="6">
        <v>16</v>
      </c>
      <c r="C18" s="43" t="s">
        <v>26</v>
      </c>
      <c r="D18" s="40" t="s">
        <v>65</v>
      </c>
      <c r="E18" s="2" t="s">
        <v>66</v>
      </c>
      <c r="F18" s="15">
        <v>42263</v>
      </c>
      <c r="G18" s="76" t="s">
        <v>67</v>
      </c>
      <c r="H18" s="31"/>
      <c r="I18" s="56">
        <v>42297</v>
      </c>
      <c r="J18" s="61"/>
    </row>
    <row r="19" spans="2:10" ht="33" customHeight="1" x14ac:dyDescent="0.25">
      <c r="B19" s="6">
        <v>17</v>
      </c>
      <c r="C19" s="42" t="s">
        <v>26</v>
      </c>
      <c r="D19" s="40" t="s">
        <v>74</v>
      </c>
      <c r="E19" s="2" t="s">
        <v>83</v>
      </c>
      <c r="F19" s="15">
        <v>42263</v>
      </c>
      <c r="G19" s="75" t="s">
        <v>82</v>
      </c>
      <c r="H19" s="31"/>
      <c r="I19" s="56">
        <v>42264</v>
      </c>
      <c r="J19" s="61" t="s">
        <v>13</v>
      </c>
    </row>
    <row r="20" spans="2:10" ht="33" customHeight="1" x14ac:dyDescent="0.25">
      <c r="B20" s="6">
        <v>18</v>
      </c>
      <c r="C20" s="43" t="s">
        <v>26</v>
      </c>
      <c r="D20" s="40" t="s">
        <v>72</v>
      </c>
      <c r="E20" s="2" t="s">
        <v>73</v>
      </c>
      <c r="F20" s="15">
        <v>42263</v>
      </c>
      <c r="G20" s="76" t="s">
        <v>84</v>
      </c>
      <c r="H20" s="31"/>
      <c r="I20" s="56">
        <v>42264</v>
      </c>
      <c r="J20" s="61"/>
    </row>
    <row r="21" spans="2:10" ht="33" customHeight="1" x14ac:dyDescent="0.25">
      <c r="B21" s="6">
        <v>19</v>
      </c>
      <c r="C21" s="42" t="s">
        <v>26</v>
      </c>
      <c r="D21" s="40" t="s">
        <v>69</v>
      </c>
      <c r="E21" s="2" t="s">
        <v>70</v>
      </c>
      <c r="F21" s="15">
        <v>42263</v>
      </c>
      <c r="G21" s="79" t="s">
        <v>80</v>
      </c>
      <c r="H21" s="31"/>
      <c r="I21" s="56"/>
      <c r="J21" s="61"/>
    </row>
    <row r="22" spans="2:10" ht="33" customHeight="1" x14ac:dyDescent="0.25">
      <c r="B22" s="6">
        <v>20</v>
      </c>
      <c r="C22" s="43" t="s">
        <v>26</v>
      </c>
      <c r="D22" s="40" t="s">
        <v>71</v>
      </c>
      <c r="E22" s="2" t="s">
        <v>85</v>
      </c>
      <c r="F22" s="15">
        <v>42263</v>
      </c>
      <c r="G22" s="75" t="s">
        <v>86</v>
      </c>
      <c r="H22" s="31"/>
      <c r="I22" s="56">
        <v>42264</v>
      </c>
      <c r="J22" s="61"/>
    </row>
    <row r="23" spans="2:10" ht="33" customHeight="1" x14ac:dyDescent="0.25">
      <c r="B23" s="6">
        <v>21</v>
      </c>
      <c r="C23" s="43" t="s">
        <v>26</v>
      </c>
      <c r="D23" s="40" t="s">
        <v>87</v>
      </c>
      <c r="E23" s="2" t="s">
        <v>88</v>
      </c>
      <c r="F23" s="15">
        <v>42263</v>
      </c>
      <c r="G23" s="76" t="s">
        <v>81</v>
      </c>
      <c r="H23" s="31"/>
      <c r="I23" s="56">
        <v>42264</v>
      </c>
      <c r="J23" s="61"/>
    </row>
    <row r="24" spans="2:10" ht="33" customHeight="1" x14ac:dyDescent="0.25">
      <c r="B24" s="6">
        <v>22</v>
      </c>
      <c r="C24" s="42" t="s">
        <v>26</v>
      </c>
      <c r="D24" s="40" t="s">
        <v>89</v>
      </c>
      <c r="E24" s="2" t="s">
        <v>90</v>
      </c>
      <c r="F24" s="15">
        <v>42263</v>
      </c>
      <c r="G24" s="76" t="s">
        <v>91</v>
      </c>
      <c r="H24" s="31"/>
      <c r="I24" s="56">
        <v>42282</v>
      </c>
      <c r="J24" s="61"/>
    </row>
    <row r="25" spans="2:10" ht="33" customHeight="1" x14ac:dyDescent="0.25">
      <c r="B25" s="6">
        <v>23</v>
      </c>
      <c r="C25" s="43" t="s">
        <v>26</v>
      </c>
      <c r="D25" s="40" t="s">
        <v>92</v>
      </c>
      <c r="E25" s="80" t="s">
        <v>97</v>
      </c>
      <c r="F25" s="15"/>
      <c r="G25" s="20"/>
      <c r="H25" s="31"/>
      <c r="I25" s="57"/>
      <c r="J25" s="61"/>
    </row>
    <row r="26" spans="2:10" ht="33" customHeight="1" x14ac:dyDescent="0.25">
      <c r="B26" s="6">
        <v>24</v>
      </c>
      <c r="C26" s="43" t="s">
        <v>26</v>
      </c>
      <c r="D26" s="40" t="s">
        <v>93</v>
      </c>
      <c r="E26" s="2" t="s">
        <v>94</v>
      </c>
      <c r="F26" s="15"/>
      <c r="G26" s="20"/>
      <c r="H26" s="31"/>
      <c r="I26" s="56"/>
      <c r="J26" s="61"/>
    </row>
    <row r="27" spans="2:10" ht="33" customHeight="1" x14ac:dyDescent="0.25">
      <c r="B27" s="6">
        <v>25</v>
      </c>
      <c r="C27" s="42" t="s">
        <v>26</v>
      </c>
      <c r="D27" s="40" t="s">
        <v>95</v>
      </c>
      <c r="E27" s="2" t="s">
        <v>96</v>
      </c>
      <c r="F27" s="15"/>
      <c r="G27" s="20"/>
      <c r="H27" s="31"/>
      <c r="I27" s="56"/>
      <c r="J27" s="61"/>
    </row>
    <row r="28" spans="2:10" ht="33" customHeight="1" x14ac:dyDescent="0.25">
      <c r="B28" s="6">
        <v>26</v>
      </c>
      <c r="C28" s="43" t="s">
        <v>26</v>
      </c>
      <c r="D28" s="40" t="s">
        <v>98</v>
      </c>
      <c r="E28" s="80" t="s">
        <v>99</v>
      </c>
      <c r="F28" s="15"/>
      <c r="G28" s="20"/>
      <c r="H28" s="31"/>
      <c r="I28" s="56"/>
      <c r="J28" s="61"/>
    </row>
    <row r="29" spans="2:10" ht="33" customHeight="1" x14ac:dyDescent="0.25">
      <c r="B29" s="6">
        <v>27</v>
      </c>
      <c r="C29" s="43" t="s">
        <v>26</v>
      </c>
      <c r="D29" s="40"/>
      <c r="E29" s="2"/>
      <c r="F29" s="15"/>
      <c r="G29" s="20"/>
      <c r="H29" s="31"/>
      <c r="I29" s="57"/>
      <c r="J29" s="61"/>
    </row>
    <row r="30" spans="2:10" ht="33" customHeight="1" x14ac:dyDescent="0.25">
      <c r="B30" s="6">
        <v>28</v>
      </c>
      <c r="C30" s="42" t="s">
        <v>26</v>
      </c>
      <c r="D30" s="40"/>
      <c r="E30" s="2"/>
      <c r="F30" s="15"/>
      <c r="G30" s="20"/>
      <c r="H30" s="31"/>
      <c r="I30" s="57"/>
      <c r="J30" s="61"/>
    </row>
    <row r="31" spans="2:10" ht="33" customHeight="1" x14ac:dyDescent="0.25">
      <c r="B31" s="6">
        <v>29</v>
      </c>
      <c r="C31" s="43" t="s">
        <v>26</v>
      </c>
      <c r="D31" s="40"/>
      <c r="E31" s="2"/>
      <c r="F31" s="15"/>
      <c r="G31" s="20"/>
      <c r="H31" s="31"/>
      <c r="I31" s="57"/>
      <c r="J31" s="61"/>
    </row>
    <row r="32" spans="2:10" ht="33" customHeight="1" x14ac:dyDescent="0.25">
      <c r="B32" s="6">
        <v>30</v>
      </c>
      <c r="C32" s="43" t="s">
        <v>26</v>
      </c>
      <c r="D32" s="40"/>
      <c r="E32" s="2"/>
      <c r="F32" s="15"/>
      <c r="G32" s="27"/>
      <c r="H32" s="31"/>
      <c r="I32" s="57"/>
      <c r="J32" s="61"/>
    </row>
    <row r="33" spans="2:10" ht="33" customHeight="1" x14ac:dyDescent="0.25">
      <c r="B33" s="6">
        <v>31</v>
      </c>
      <c r="C33" s="42" t="s">
        <v>26</v>
      </c>
      <c r="D33" s="40"/>
      <c r="E33" s="2"/>
      <c r="F33" s="15"/>
      <c r="G33" s="20"/>
      <c r="H33" s="31"/>
      <c r="I33" s="56"/>
      <c r="J33" s="61"/>
    </row>
    <row r="34" spans="2:10" ht="33" customHeight="1" x14ac:dyDescent="0.25">
      <c r="B34" s="6">
        <v>32</v>
      </c>
      <c r="C34" s="43"/>
      <c r="D34" s="40"/>
      <c r="E34" s="2"/>
      <c r="F34" s="15"/>
      <c r="G34" s="20"/>
      <c r="H34" s="31"/>
      <c r="I34" s="57"/>
      <c r="J34" s="61"/>
    </row>
    <row r="35" spans="2:10" ht="33" customHeight="1" x14ac:dyDescent="0.25">
      <c r="B35" s="6">
        <v>33</v>
      </c>
      <c r="C35" s="42"/>
      <c r="D35" s="40"/>
      <c r="E35" s="2"/>
      <c r="F35" s="15"/>
      <c r="G35" s="20"/>
      <c r="H35" s="31"/>
      <c r="I35" s="57"/>
      <c r="J35" s="61"/>
    </row>
    <row r="36" spans="2:10" ht="33" customHeight="1" x14ac:dyDescent="0.25">
      <c r="B36" s="6">
        <v>34</v>
      </c>
      <c r="C36" s="43"/>
      <c r="D36" s="40"/>
      <c r="E36" s="2"/>
      <c r="F36" s="15"/>
      <c r="G36" s="20"/>
      <c r="H36" s="31"/>
      <c r="I36" s="56"/>
      <c r="J36" s="61"/>
    </row>
    <row r="37" spans="2:10" ht="33" customHeight="1" x14ac:dyDescent="0.25">
      <c r="B37" s="6">
        <v>35</v>
      </c>
      <c r="C37" s="42"/>
      <c r="D37" s="40"/>
      <c r="E37" s="2"/>
      <c r="F37" s="15"/>
      <c r="G37" s="20"/>
      <c r="H37" s="31"/>
      <c r="I37" s="56"/>
      <c r="J37" s="61"/>
    </row>
    <row r="38" spans="2:10" ht="33" customHeight="1" x14ac:dyDescent="0.25">
      <c r="B38" s="6">
        <v>36</v>
      </c>
      <c r="C38" s="43"/>
      <c r="D38" s="40"/>
      <c r="E38" s="2"/>
      <c r="F38" s="15"/>
      <c r="G38" s="20"/>
      <c r="H38" s="31"/>
      <c r="I38" s="57"/>
      <c r="J38" s="61"/>
    </row>
    <row r="39" spans="2:10" ht="33" customHeight="1" x14ac:dyDescent="0.25">
      <c r="B39" s="6">
        <v>37</v>
      </c>
      <c r="C39" s="42"/>
      <c r="D39" s="40"/>
      <c r="E39" s="2"/>
      <c r="F39" s="15"/>
      <c r="G39" s="20"/>
      <c r="H39" s="31"/>
      <c r="I39" s="57"/>
      <c r="J39" s="61"/>
    </row>
    <row r="40" spans="2:10" ht="33" customHeight="1" x14ac:dyDescent="0.25">
      <c r="B40" s="6">
        <v>38</v>
      </c>
      <c r="C40" s="43"/>
      <c r="D40" s="40"/>
      <c r="E40" s="2"/>
      <c r="F40" s="15"/>
      <c r="G40" s="20"/>
      <c r="H40" s="31"/>
      <c r="I40" s="57"/>
      <c r="J40" s="61"/>
    </row>
    <row r="41" spans="2:10" ht="33" customHeight="1" x14ac:dyDescent="0.25">
      <c r="B41" s="6">
        <v>39</v>
      </c>
      <c r="C41" s="42"/>
      <c r="D41" s="40"/>
      <c r="E41" s="2"/>
      <c r="F41" s="15"/>
      <c r="G41" s="20"/>
      <c r="H41" s="31"/>
      <c r="I41" s="57"/>
      <c r="J41" s="61"/>
    </row>
    <row r="42" spans="2:10" ht="33" customHeight="1" x14ac:dyDescent="0.25">
      <c r="B42" s="6">
        <v>40</v>
      </c>
      <c r="C42" s="43"/>
      <c r="D42" s="40"/>
      <c r="E42" s="2"/>
      <c r="F42" s="15"/>
      <c r="G42" s="20"/>
      <c r="H42" s="31"/>
      <c r="I42" s="57"/>
      <c r="J42" s="61"/>
    </row>
    <row r="43" spans="2:10" ht="33" customHeight="1" x14ac:dyDescent="0.25">
      <c r="B43" s="6">
        <v>41</v>
      </c>
      <c r="C43" s="42"/>
      <c r="D43" s="40"/>
      <c r="E43" s="2"/>
      <c r="F43" s="15"/>
      <c r="G43" s="20"/>
      <c r="H43" s="31"/>
      <c r="I43" s="57"/>
      <c r="J43" s="61"/>
    </row>
    <row r="44" spans="2:10" ht="33" customHeight="1" x14ac:dyDescent="0.25">
      <c r="B44" s="6">
        <v>42</v>
      </c>
      <c r="C44" s="43"/>
      <c r="D44" s="40"/>
      <c r="E44" s="2"/>
      <c r="F44" s="15"/>
      <c r="G44" s="20"/>
      <c r="H44" s="31"/>
      <c r="I44" s="57"/>
      <c r="J44" s="61"/>
    </row>
    <row r="45" spans="2:10" ht="33" customHeight="1" x14ac:dyDescent="0.25">
      <c r="B45" s="6">
        <v>43</v>
      </c>
      <c r="C45" s="42"/>
      <c r="D45" s="40"/>
      <c r="E45" s="2"/>
      <c r="F45" s="15"/>
      <c r="G45" s="20"/>
      <c r="H45" s="31"/>
      <c r="I45" s="57"/>
      <c r="J45" s="61"/>
    </row>
    <row r="46" spans="2:10" ht="33" customHeight="1" x14ac:dyDescent="0.25">
      <c r="B46" s="6">
        <v>44</v>
      </c>
      <c r="C46" s="43"/>
      <c r="D46" s="40"/>
      <c r="E46" s="2"/>
      <c r="F46" s="15"/>
      <c r="G46" s="20"/>
      <c r="H46" s="31"/>
      <c r="I46" s="57"/>
      <c r="J46" s="61"/>
    </row>
    <row r="47" spans="2:10" ht="33" customHeight="1" x14ac:dyDescent="0.25">
      <c r="B47" s="6">
        <v>45</v>
      </c>
      <c r="C47" s="42"/>
      <c r="D47" s="40"/>
      <c r="E47" s="2"/>
      <c r="F47" s="15"/>
      <c r="G47" s="20"/>
      <c r="H47" s="31"/>
      <c r="I47" s="57"/>
      <c r="J47" s="61"/>
    </row>
    <row r="48" spans="2:10" ht="33" customHeight="1" x14ac:dyDescent="0.25">
      <c r="B48" s="6">
        <v>46</v>
      </c>
      <c r="C48" s="43"/>
      <c r="D48" s="40"/>
      <c r="E48" s="2"/>
      <c r="F48" s="15"/>
      <c r="G48" s="20"/>
      <c r="H48" s="31"/>
      <c r="I48" s="56"/>
      <c r="J48" s="61"/>
    </row>
    <row r="49" spans="2:10" ht="33" customHeight="1" x14ac:dyDescent="0.25">
      <c r="B49" s="6">
        <v>47</v>
      </c>
      <c r="C49" s="42"/>
      <c r="D49" s="40"/>
      <c r="E49" s="2"/>
      <c r="F49" s="15"/>
      <c r="G49" s="20"/>
      <c r="H49" s="31"/>
      <c r="I49" s="56"/>
      <c r="J49" s="61"/>
    </row>
    <row r="50" spans="2:10" ht="33" customHeight="1" x14ac:dyDescent="0.25">
      <c r="B50" s="6">
        <v>48</v>
      </c>
      <c r="C50" s="43"/>
      <c r="D50" s="40"/>
      <c r="E50" s="2"/>
      <c r="F50" s="15"/>
      <c r="G50" s="20"/>
      <c r="H50" s="31"/>
      <c r="I50" s="57"/>
      <c r="J50" s="61"/>
    </row>
    <row r="51" spans="2:10" ht="33" customHeight="1" x14ac:dyDescent="0.25">
      <c r="B51" s="6">
        <v>49</v>
      </c>
      <c r="C51" s="42"/>
      <c r="D51" s="40"/>
      <c r="E51" s="2"/>
      <c r="F51" s="15"/>
      <c r="G51" s="20"/>
      <c r="H51" s="31"/>
      <c r="I51" s="57"/>
      <c r="J51" s="61"/>
    </row>
    <row r="52" spans="2:10" ht="33" customHeight="1" x14ac:dyDescent="0.25">
      <c r="B52" s="6">
        <v>50</v>
      </c>
      <c r="C52" s="43"/>
      <c r="D52" s="40"/>
      <c r="E52" s="2"/>
      <c r="F52" s="15"/>
      <c r="G52" s="20"/>
      <c r="H52" s="31"/>
      <c r="I52" s="56"/>
      <c r="J52" s="61"/>
    </row>
    <row r="53" spans="2:10" ht="33" customHeight="1" x14ac:dyDescent="0.25">
      <c r="B53" s="6">
        <v>51</v>
      </c>
      <c r="C53" s="42"/>
      <c r="D53" s="40"/>
      <c r="E53" s="2"/>
      <c r="F53" s="15"/>
      <c r="G53" s="20"/>
      <c r="H53" s="31"/>
      <c r="I53" s="56"/>
      <c r="J53" s="61"/>
    </row>
    <row r="54" spans="2:10" ht="33" customHeight="1" x14ac:dyDescent="0.25">
      <c r="B54" s="6">
        <v>52</v>
      </c>
      <c r="C54" s="43"/>
      <c r="D54" s="40"/>
      <c r="E54" s="2"/>
      <c r="F54" s="15"/>
      <c r="G54" s="20"/>
      <c r="H54" s="31"/>
      <c r="I54" s="57"/>
      <c r="J54" s="61"/>
    </row>
    <row r="55" spans="2:10" ht="33" customHeight="1" x14ac:dyDescent="0.25">
      <c r="B55" s="6">
        <v>53</v>
      </c>
      <c r="C55" s="42"/>
      <c r="D55" s="40"/>
      <c r="E55" s="2"/>
      <c r="F55" s="15"/>
      <c r="G55" s="20"/>
      <c r="H55" s="31"/>
      <c r="I55" s="57"/>
      <c r="J55" s="61"/>
    </row>
    <row r="56" spans="2:10" ht="33" customHeight="1" x14ac:dyDescent="0.25">
      <c r="B56" s="6">
        <v>54</v>
      </c>
      <c r="C56" s="43"/>
      <c r="D56" s="40"/>
      <c r="E56" s="2"/>
      <c r="F56" s="15"/>
      <c r="G56" s="20"/>
      <c r="H56" s="31"/>
      <c r="I56" s="56"/>
      <c r="J56" s="61"/>
    </row>
    <row r="57" spans="2:10" ht="33" customHeight="1" x14ac:dyDescent="0.25">
      <c r="B57" s="6">
        <v>55</v>
      </c>
      <c r="C57" s="42"/>
      <c r="D57" s="40"/>
      <c r="E57" s="2"/>
      <c r="F57" s="15"/>
      <c r="G57" s="20"/>
      <c r="H57" s="31"/>
      <c r="I57" s="57"/>
      <c r="J57" s="61"/>
    </row>
    <row r="58" spans="2:10" ht="33" customHeight="1" x14ac:dyDescent="0.25">
      <c r="B58" s="6">
        <v>56</v>
      </c>
      <c r="C58" s="43"/>
      <c r="D58" s="40"/>
      <c r="E58" s="2"/>
      <c r="F58" s="15"/>
      <c r="G58" s="20"/>
      <c r="H58" s="31"/>
      <c r="I58" s="57"/>
      <c r="J58" s="61"/>
    </row>
    <row r="59" spans="2:10" ht="33" customHeight="1" x14ac:dyDescent="0.25">
      <c r="B59" s="6">
        <v>57</v>
      </c>
      <c r="C59" s="42"/>
      <c r="D59" s="40"/>
      <c r="E59" s="2"/>
      <c r="F59" s="15"/>
      <c r="G59" s="20"/>
      <c r="H59" s="31"/>
      <c r="I59" s="57"/>
      <c r="J59" s="61"/>
    </row>
    <row r="60" spans="2:10" ht="33" customHeight="1" x14ac:dyDescent="0.25">
      <c r="B60" s="6">
        <v>58</v>
      </c>
      <c r="C60" s="43"/>
      <c r="D60" s="40"/>
      <c r="E60" s="2"/>
      <c r="F60" s="15"/>
      <c r="G60" s="20"/>
      <c r="H60" s="31"/>
      <c r="I60" s="57"/>
      <c r="J60" s="61"/>
    </row>
    <row r="61" spans="2:10" ht="33" customHeight="1" x14ac:dyDescent="0.25">
      <c r="B61" s="6">
        <v>59</v>
      </c>
      <c r="C61" s="42"/>
      <c r="D61" s="40"/>
      <c r="E61" s="2"/>
      <c r="F61" s="15"/>
      <c r="G61" s="20"/>
      <c r="H61" s="31"/>
      <c r="I61" s="57"/>
      <c r="J61" s="61"/>
    </row>
    <row r="62" spans="2:10" ht="33" customHeight="1" x14ac:dyDescent="0.25">
      <c r="B62" s="6">
        <v>60</v>
      </c>
      <c r="C62" s="43"/>
      <c r="D62" s="40"/>
      <c r="E62" s="2"/>
      <c r="F62" s="15"/>
      <c r="G62" s="20"/>
      <c r="H62" s="31"/>
      <c r="I62" s="56"/>
      <c r="J62" s="61"/>
    </row>
    <row r="63" spans="2:10" ht="33" customHeight="1" x14ac:dyDescent="0.25">
      <c r="B63" s="6">
        <v>61</v>
      </c>
      <c r="C63" s="42"/>
      <c r="D63" s="40"/>
      <c r="E63" s="2"/>
      <c r="F63" s="15"/>
      <c r="G63" s="20"/>
      <c r="H63" s="31"/>
      <c r="I63" s="57"/>
      <c r="J63" s="61"/>
    </row>
    <row r="64" spans="2:10" ht="33" customHeight="1" x14ac:dyDescent="0.25">
      <c r="B64" s="6">
        <v>62</v>
      </c>
      <c r="C64" s="43"/>
      <c r="D64" s="40"/>
      <c r="E64" s="2"/>
      <c r="F64" s="15"/>
      <c r="G64" s="20"/>
      <c r="H64" s="31"/>
      <c r="I64" s="57"/>
      <c r="J64" s="61"/>
    </row>
    <row r="65" spans="2:10" ht="33" customHeight="1" x14ac:dyDescent="0.25">
      <c r="B65" s="6">
        <v>63</v>
      </c>
      <c r="C65" s="42"/>
      <c r="D65" s="40"/>
      <c r="E65" s="2"/>
      <c r="F65" s="15"/>
      <c r="G65" s="20"/>
      <c r="H65" s="31"/>
      <c r="I65" s="57"/>
      <c r="J65" s="61"/>
    </row>
    <row r="66" spans="2:10" ht="33" customHeight="1" x14ac:dyDescent="0.25">
      <c r="B66" s="6">
        <v>64</v>
      </c>
      <c r="C66" s="43"/>
      <c r="D66" s="40"/>
      <c r="E66" s="2"/>
      <c r="F66" s="15"/>
      <c r="G66" s="20"/>
      <c r="H66" s="31"/>
      <c r="I66" s="57"/>
      <c r="J66" s="61"/>
    </row>
    <row r="67" spans="2:10" ht="33" customHeight="1" x14ac:dyDescent="0.25">
      <c r="B67" s="6">
        <v>65</v>
      </c>
      <c r="C67" s="42"/>
      <c r="D67" s="40"/>
      <c r="E67" s="2"/>
      <c r="F67" s="15"/>
      <c r="G67" s="20"/>
      <c r="H67" s="31"/>
      <c r="I67" s="57"/>
      <c r="J67" s="61"/>
    </row>
    <row r="68" spans="2:10" ht="33" customHeight="1" x14ac:dyDescent="0.25">
      <c r="B68" s="6">
        <v>66</v>
      </c>
      <c r="C68" s="43"/>
      <c r="D68" s="40"/>
      <c r="E68" s="2"/>
      <c r="F68" s="15"/>
      <c r="G68" s="20"/>
      <c r="H68" s="31"/>
      <c r="I68" s="57"/>
      <c r="J68" s="61"/>
    </row>
    <row r="69" spans="2:10" ht="33" customHeight="1" x14ac:dyDescent="0.25">
      <c r="B69" s="6">
        <v>67</v>
      </c>
      <c r="C69" s="42"/>
      <c r="D69" s="40"/>
      <c r="E69" s="2"/>
      <c r="F69" s="15"/>
      <c r="G69" s="20"/>
      <c r="H69" s="31"/>
      <c r="I69" s="57"/>
      <c r="J69" s="61"/>
    </row>
    <row r="70" spans="2:10" ht="33" customHeight="1" x14ac:dyDescent="0.25">
      <c r="B70" s="6">
        <v>68</v>
      </c>
      <c r="C70" s="43"/>
      <c r="D70" s="40"/>
      <c r="E70" s="2"/>
      <c r="F70" s="15"/>
      <c r="G70" s="20"/>
      <c r="H70" s="31"/>
      <c r="I70" s="57"/>
      <c r="J70" s="61"/>
    </row>
    <row r="71" spans="2:10" ht="33" customHeight="1" x14ac:dyDescent="0.25">
      <c r="B71" s="6">
        <v>69</v>
      </c>
      <c r="C71" s="42"/>
      <c r="D71" s="40"/>
      <c r="E71" s="2"/>
      <c r="F71" s="15"/>
      <c r="G71" s="20"/>
      <c r="H71" s="31"/>
      <c r="I71" s="57"/>
      <c r="J71" s="61"/>
    </row>
    <row r="72" spans="2:10" ht="33" customHeight="1" x14ac:dyDescent="0.25">
      <c r="B72" s="6">
        <v>70</v>
      </c>
      <c r="C72" s="43"/>
      <c r="D72" s="40"/>
      <c r="E72" s="2"/>
      <c r="F72" s="15"/>
      <c r="G72" s="20"/>
      <c r="H72" s="31"/>
      <c r="I72" s="57"/>
      <c r="J72" s="61"/>
    </row>
    <row r="73" spans="2:10" ht="33" customHeight="1" x14ac:dyDescent="0.25">
      <c r="B73" s="6">
        <v>71</v>
      </c>
      <c r="C73" s="42"/>
      <c r="D73" s="40"/>
      <c r="E73" s="2"/>
      <c r="F73" s="15"/>
      <c r="G73" s="20"/>
      <c r="H73" s="31"/>
      <c r="I73" s="57"/>
      <c r="J73" s="61"/>
    </row>
    <row r="74" spans="2:10" ht="33" customHeight="1" x14ac:dyDescent="0.25">
      <c r="B74" s="6">
        <v>72</v>
      </c>
      <c r="C74" s="43"/>
      <c r="D74" s="40"/>
      <c r="E74" s="2"/>
      <c r="F74" s="15"/>
      <c r="G74" s="20"/>
      <c r="H74" s="31"/>
      <c r="I74" s="56"/>
      <c r="J74" s="61"/>
    </row>
    <row r="75" spans="2:10" ht="33" customHeight="1" x14ac:dyDescent="0.25">
      <c r="B75" s="6">
        <v>73</v>
      </c>
      <c r="C75" s="42"/>
      <c r="D75" s="40"/>
      <c r="E75" s="2"/>
      <c r="F75" s="15"/>
      <c r="G75" s="20"/>
      <c r="H75" s="31"/>
      <c r="I75" s="57"/>
      <c r="J75" s="61"/>
    </row>
    <row r="76" spans="2:10" ht="33" customHeight="1" x14ac:dyDescent="0.25">
      <c r="B76" s="6">
        <v>74</v>
      </c>
      <c r="C76" s="43"/>
      <c r="D76" s="40"/>
      <c r="E76" s="2"/>
      <c r="F76" s="15"/>
      <c r="G76" s="20"/>
      <c r="H76" s="31"/>
      <c r="I76" s="56"/>
      <c r="J76" s="61"/>
    </row>
    <row r="77" spans="2:10" ht="33" customHeight="1" x14ac:dyDescent="0.25">
      <c r="B77" s="6">
        <v>75</v>
      </c>
      <c r="C77" s="42"/>
      <c r="D77" s="40"/>
      <c r="E77" s="2"/>
      <c r="F77" s="15"/>
      <c r="G77" s="20"/>
      <c r="H77" s="31"/>
      <c r="I77" s="57"/>
      <c r="J77" s="61"/>
    </row>
    <row r="78" spans="2:10" ht="33" customHeight="1" x14ac:dyDescent="0.25">
      <c r="B78" s="6">
        <v>76</v>
      </c>
      <c r="C78" s="43"/>
      <c r="D78" s="40"/>
      <c r="E78" s="2"/>
      <c r="F78" s="15"/>
      <c r="G78" s="20"/>
      <c r="H78" s="31"/>
      <c r="I78" s="56"/>
      <c r="J78" s="61"/>
    </row>
    <row r="79" spans="2:10" ht="33" customHeight="1" x14ac:dyDescent="0.25">
      <c r="B79" s="6">
        <v>77</v>
      </c>
      <c r="C79" s="42"/>
      <c r="D79" s="40"/>
      <c r="E79" s="2"/>
      <c r="F79" s="15"/>
      <c r="G79" s="20"/>
      <c r="H79" s="31"/>
      <c r="I79" s="57"/>
      <c r="J79" s="61"/>
    </row>
    <row r="80" spans="2:10" ht="33" customHeight="1" x14ac:dyDescent="0.25">
      <c r="B80" s="6">
        <v>78</v>
      </c>
      <c r="C80" s="43"/>
      <c r="D80" s="40"/>
      <c r="E80" s="2"/>
      <c r="F80" s="15"/>
      <c r="G80" s="20"/>
      <c r="H80" s="31"/>
      <c r="I80" s="56"/>
      <c r="J80" s="61"/>
    </row>
    <row r="81" spans="2:10" ht="33" customHeight="1" x14ac:dyDescent="0.25">
      <c r="B81" s="6">
        <v>79</v>
      </c>
      <c r="C81" s="42"/>
      <c r="D81" s="40"/>
      <c r="E81" s="2"/>
      <c r="F81" s="15"/>
      <c r="G81" s="20"/>
      <c r="H81" s="31"/>
      <c r="I81" s="56"/>
      <c r="J81" s="61"/>
    </row>
    <row r="82" spans="2:10" ht="33" customHeight="1" x14ac:dyDescent="0.25">
      <c r="B82" s="6">
        <v>80</v>
      </c>
      <c r="C82" s="43"/>
      <c r="D82" s="40"/>
      <c r="E82" s="2"/>
      <c r="F82" s="15"/>
      <c r="G82" s="20"/>
      <c r="H82" s="31"/>
      <c r="I82" s="56"/>
      <c r="J82" s="61"/>
    </row>
    <row r="83" spans="2:10" ht="33" customHeight="1" x14ac:dyDescent="0.25">
      <c r="B83" s="6">
        <v>81</v>
      </c>
      <c r="C83" s="42"/>
      <c r="D83" s="40"/>
      <c r="E83" s="2"/>
      <c r="F83" s="15"/>
      <c r="G83" s="20"/>
      <c r="H83" s="31"/>
      <c r="I83" s="56"/>
      <c r="J83" s="61"/>
    </row>
    <row r="84" spans="2:10" ht="33" customHeight="1" x14ac:dyDescent="0.25">
      <c r="B84" s="6">
        <v>82</v>
      </c>
      <c r="C84" s="43"/>
      <c r="D84" s="40"/>
      <c r="E84" s="2"/>
      <c r="F84" s="15"/>
      <c r="G84" s="20"/>
      <c r="H84" s="31"/>
      <c r="I84" s="56"/>
      <c r="J84" s="61"/>
    </row>
    <row r="85" spans="2:10" ht="33" customHeight="1" x14ac:dyDescent="0.25">
      <c r="B85" s="6">
        <v>83</v>
      </c>
      <c r="C85" s="42"/>
      <c r="D85" s="40"/>
      <c r="E85" s="2"/>
      <c r="F85" s="15"/>
      <c r="G85" s="20"/>
      <c r="H85" s="31"/>
      <c r="I85" s="57"/>
      <c r="J85" s="61"/>
    </row>
    <row r="86" spans="2:10" ht="33" customHeight="1" x14ac:dyDescent="0.25">
      <c r="B86" s="6">
        <v>84</v>
      </c>
      <c r="C86" s="43"/>
      <c r="D86" s="40"/>
      <c r="E86" s="2"/>
      <c r="F86" s="15"/>
      <c r="G86" s="20"/>
      <c r="H86" s="31"/>
      <c r="I86" s="56"/>
      <c r="J86" s="61"/>
    </row>
    <row r="87" spans="2:10" ht="33" customHeight="1" x14ac:dyDescent="0.25">
      <c r="B87" s="6">
        <v>85</v>
      </c>
      <c r="C87" s="42"/>
      <c r="D87" s="40"/>
      <c r="E87" s="2"/>
      <c r="F87" s="15"/>
      <c r="G87" s="20"/>
      <c r="H87" s="31"/>
      <c r="I87" s="57"/>
      <c r="J87" s="61"/>
    </row>
    <row r="88" spans="2:10" ht="33" customHeight="1" x14ac:dyDescent="0.25">
      <c r="B88" s="6">
        <v>86</v>
      </c>
      <c r="C88" s="43"/>
      <c r="D88" s="40"/>
      <c r="E88" s="2"/>
      <c r="F88" s="15"/>
      <c r="G88" s="20"/>
      <c r="H88" s="31"/>
      <c r="I88" s="57"/>
      <c r="J88" s="61"/>
    </row>
    <row r="89" spans="2:10" ht="33" customHeight="1" x14ac:dyDescent="0.25">
      <c r="B89" s="6">
        <v>87</v>
      </c>
      <c r="C89" s="42"/>
      <c r="D89" s="40"/>
      <c r="E89" s="2"/>
      <c r="F89" s="15"/>
      <c r="G89" s="20"/>
      <c r="H89" s="31"/>
      <c r="I89" s="56"/>
      <c r="J89" s="61"/>
    </row>
    <row r="90" spans="2:10" ht="33" customHeight="1" x14ac:dyDescent="0.25">
      <c r="B90" s="6">
        <v>88</v>
      </c>
      <c r="C90" s="43"/>
      <c r="D90" s="40"/>
      <c r="E90" s="2"/>
      <c r="F90" s="15"/>
      <c r="G90" s="20"/>
      <c r="H90" s="31"/>
      <c r="I90" s="57"/>
      <c r="J90" s="61"/>
    </row>
    <row r="91" spans="2:10" ht="33" customHeight="1" x14ac:dyDescent="0.25">
      <c r="B91" s="6">
        <v>89</v>
      </c>
      <c r="C91" s="42"/>
      <c r="D91" s="40"/>
      <c r="E91" s="2"/>
      <c r="F91" s="15"/>
      <c r="G91" s="20"/>
      <c r="H91" s="31"/>
      <c r="I91" s="56"/>
      <c r="J91" s="61"/>
    </row>
    <row r="92" spans="2:10" ht="33" customHeight="1" x14ac:dyDescent="0.25">
      <c r="B92" s="6">
        <v>90</v>
      </c>
      <c r="C92" s="43"/>
      <c r="D92" s="40"/>
      <c r="E92" s="2"/>
      <c r="F92" s="15"/>
      <c r="G92" s="20"/>
      <c r="H92" s="31"/>
      <c r="I92" s="57"/>
      <c r="J92" s="61"/>
    </row>
    <row r="93" spans="2:10" ht="33" customHeight="1" x14ac:dyDescent="0.25">
      <c r="B93" s="6">
        <v>91</v>
      </c>
      <c r="C93" s="42"/>
      <c r="D93" s="40"/>
      <c r="E93" s="2"/>
      <c r="F93" s="15"/>
      <c r="G93" s="20"/>
      <c r="H93" s="31"/>
      <c r="I93" s="57"/>
      <c r="J93" s="61"/>
    </row>
    <row r="94" spans="2:10" ht="33" customHeight="1" x14ac:dyDescent="0.25">
      <c r="B94" s="6">
        <v>92</v>
      </c>
      <c r="C94" s="43"/>
      <c r="D94" s="40"/>
      <c r="E94" s="2"/>
      <c r="F94" s="15"/>
      <c r="G94" s="20"/>
      <c r="H94" s="31"/>
      <c r="I94" s="57"/>
      <c r="J94" s="61"/>
    </row>
    <row r="95" spans="2:10" ht="33" customHeight="1" x14ac:dyDescent="0.25">
      <c r="B95" s="6">
        <v>93</v>
      </c>
      <c r="C95" s="42"/>
      <c r="D95" s="40"/>
      <c r="E95" s="2"/>
      <c r="F95" s="15"/>
      <c r="G95" s="20"/>
      <c r="H95" s="31"/>
      <c r="I95" s="57"/>
      <c r="J95" s="61"/>
    </row>
    <row r="96" spans="2:10" ht="33" customHeight="1" x14ac:dyDescent="0.25">
      <c r="B96" s="6">
        <v>94</v>
      </c>
      <c r="C96" s="43"/>
      <c r="D96" s="40"/>
      <c r="E96" s="2"/>
      <c r="F96" s="15"/>
      <c r="G96" s="20"/>
      <c r="H96" s="31"/>
      <c r="I96" s="57"/>
      <c r="J96" s="61"/>
    </row>
    <row r="97" spans="2:10" ht="33" customHeight="1" x14ac:dyDescent="0.25">
      <c r="B97" s="6">
        <v>95</v>
      </c>
      <c r="C97" s="42"/>
      <c r="D97" s="40"/>
      <c r="E97" s="2"/>
      <c r="F97" s="15"/>
      <c r="G97" s="20"/>
      <c r="H97" s="31"/>
      <c r="I97" s="57"/>
      <c r="J97" s="61"/>
    </row>
    <row r="98" spans="2:10" ht="33" customHeight="1" x14ac:dyDescent="0.25">
      <c r="B98" s="6">
        <v>96</v>
      </c>
      <c r="C98" s="43"/>
      <c r="D98" s="40"/>
      <c r="E98" s="2"/>
      <c r="F98" s="15"/>
      <c r="G98" s="20"/>
      <c r="H98" s="31"/>
      <c r="I98" s="56"/>
      <c r="J98" s="61"/>
    </row>
    <row r="99" spans="2:10" ht="33" customHeight="1" x14ac:dyDescent="0.25">
      <c r="B99" s="6">
        <v>97</v>
      </c>
      <c r="C99" s="42"/>
      <c r="D99" s="40"/>
      <c r="E99" s="2"/>
      <c r="F99" s="15"/>
      <c r="G99" s="20"/>
      <c r="H99" s="31"/>
      <c r="I99" s="56"/>
      <c r="J99" s="61"/>
    </row>
    <row r="100" spans="2:10" ht="33" customHeight="1" x14ac:dyDescent="0.25">
      <c r="B100" s="6">
        <v>98</v>
      </c>
      <c r="C100" s="43"/>
      <c r="D100" s="40"/>
      <c r="E100" s="2"/>
      <c r="F100" s="15"/>
      <c r="G100" s="20"/>
      <c r="H100" s="31"/>
      <c r="I100" s="57"/>
      <c r="J100" s="61"/>
    </row>
    <row r="101" spans="2:10" ht="33" customHeight="1" x14ac:dyDescent="0.25">
      <c r="B101" s="6">
        <v>99</v>
      </c>
      <c r="C101" s="42"/>
      <c r="D101" s="40"/>
      <c r="E101" s="2"/>
      <c r="F101" s="15"/>
      <c r="G101" s="20"/>
      <c r="H101" s="31"/>
      <c r="I101" s="57"/>
      <c r="J101" s="61"/>
    </row>
    <row r="102" spans="2:10" ht="33" customHeight="1" x14ac:dyDescent="0.25">
      <c r="B102" s="6">
        <v>100</v>
      </c>
      <c r="C102" s="43"/>
      <c r="D102" s="40"/>
      <c r="E102" s="2"/>
      <c r="F102" s="15"/>
      <c r="G102" s="20"/>
      <c r="H102" s="31"/>
      <c r="I102" s="57"/>
      <c r="J102" s="61"/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7"/>
      <c r="J103" s="61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6"/>
      <c r="J104" s="61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6"/>
      <c r="J105" s="61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7"/>
      <c r="J106" s="61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7"/>
      <c r="J107" s="61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7"/>
      <c r="J108" s="61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7"/>
      <c r="J109" s="61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6"/>
      <c r="J110" s="61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6"/>
      <c r="J111" s="61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7"/>
      <c r="J112" s="61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6"/>
      <c r="J113" s="61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6"/>
      <c r="J114" s="61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7"/>
      <c r="J115" s="61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7"/>
      <c r="J116" s="61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7"/>
      <c r="J117" s="61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7"/>
      <c r="J118" s="61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7"/>
      <c r="J119" s="61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7"/>
      <c r="J120" s="61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6"/>
      <c r="J121" s="61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6"/>
      <c r="J122" s="61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7"/>
      <c r="J123" s="61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6"/>
      <c r="J124" s="61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7"/>
      <c r="J125" s="61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7"/>
      <c r="J126" s="61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7"/>
      <c r="J127" s="61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7"/>
      <c r="J128" s="61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7"/>
      <c r="J129" s="61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6"/>
      <c r="J130" s="61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7"/>
      <c r="J131" s="61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6"/>
      <c r="J132" s="61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7"/>
      <c r="J133" s="61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6"/>
      <c r="J134" s="61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7"/>
      <c r="J135" s="61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7"/>
      <c r="J136" s="61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7"/>
      <c r="J137" s="61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7"/>
      <c r="J138" s="61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6"/>
      <c r="J139" s="61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6"/>
      <c r="J140" s="61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6"/>
      <c r="J141" s="61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7"/>
      <c r="J142" s="61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7"/>
      <c r="J143" s="61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7"/>
      <c r="J144" s="61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7"/>
      <c r="J145" s="61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6"/>
      <c r="J146" s="61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6"/>
      <c r="J147" s="61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7"/>
      <c r="J148" s="61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7"/>
      <c r="J149" s="61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6"/>
      <c r="J150" s="61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7"/>
      <c r="J151" s="61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7"/>
      <c r="J152" s="61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7"/>
      <c r="J153" s="61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7"/>
      <c r="J154" s="61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6"/>
      <c r="J155" s="61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7"/>
      <c r="J156" s="61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6"/>
      <c r="J157" s="61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7"/>
      <c r="J158" s="61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6"/>
      <c r="J159" s="61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7"/>
      <c r="J160" s="61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7"/>
      <c r="J161" s="61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6"/>
      <c r="J162" s="61"/>
    </row>
    <row r="163" spans="2:10" ht="33" customHeight="1" x14ac:dyDescent="0.25">
      <c r="B163" s="6">
        <v>161</v>
      </c>
      <c r="C163" s="42"/>
      <c r="D163" s="40"/>
      <c r="E163" s="20"/>
      <c r="F163" s="15"/>
      <c r="G163" s="50"/>
      <c r="H163" s="31"/>
      <c r="I163" s="56"/>
      <c r="J163" s="61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6"/>
      <c r="J164" s="61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6"/>
      <c r="J165" s="61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6"/>
      <c r="J166" s="61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6"/>
      <c r="J167" s="61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6"/>
      <c r="J168" s="61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6"/>
      <c r="J169" s="61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6"/>
      <c r="J170" s="61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6"/>
      <c r="J171" s="61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7"/>
      <c r="J172" s="61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6"/>
      <c r="J173" s="61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7"/>
      <c r="J174" s="61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6"/>
      <c r="J175" s="61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7"/>
      <c r="J176" s="61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7"/>
      <c r="J177" s="61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6"/>
      <c r="J178" s="61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7"/>
      <c r="J179" s="61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6"/>
      <c r="J180" s="61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6"/>
      <c r="J181" s="61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6"/>
      <c r="J182" s="61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7"/>
      <c r="J183" s="61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7"/>
      <c r="J184" s="61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6"/>
      <c r="J185" s="61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6"/>
      <c r="J186" s="61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6"/>
      <c r="J187" s="61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6"/>
      <c r="J188" s="61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7"/>
      <c r="J189" s="61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6"/>
      <c r="J190" s="61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6"/>
      <c r="J191" s="61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6"/>
      <c r="J192" s="61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7"/>
      <c r="J193" s="61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6"/>
      <c r="J194" s="61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6"/>
      <c r="J195" s="61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6"/>
      <c r="J196" s="61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7"/>
      <c r="J197" s="61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6"/>
      <c r="J198" s="61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7"/>
      <c r="J199" s="61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6"/>
      <c r="J200" s="61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7"/>
      <c r="J201" s="61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7"/>
      <c r="J202" s="61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7"/>
      <c r="J203" s="61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7"/>
      <c r="J204" s="61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7"/>
      <c r="J205" s="61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7"/>
      <c r="J206" s="61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6"/>
      <c r="J207" s="61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6"/>
      <c r="J208" s="61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7"/>
      <c r="J209" s="61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7"/>
      <c r="J210" s="61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7"/>
      <c r="J211" s="61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6"/>
      <c r="J212" s="61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6"/>
      <c r="J213" s="61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7"/>
      <c r="J214" s="61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6"/>
      <c r="J215" s="61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7"/>
      <c r="J216" s="61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7"/>
      <c r="J217" s="61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7"/>
      <c r="J218" s="61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6"/>
      <c r="J219" s="61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7"/>
      <c r="J220" s="61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6"/>
      <c r="J221" s="61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7"/>
      <c r="J222" s="61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7"/>
      <c r="J223" s="61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7"/>
      <c r="J224" s="61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6"/>
      <c r="J225" s="61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6"/>
      <c r="J226" s="61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6"/>
      <c r="J227" s="61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6"/>
      <c r="J228" s="61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6"/>
      <c r="J229" s="61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6"/>
      <c r="J230" s="61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6"/>
      <c r="J231" s="61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7"/>
      <c r="J232" s="61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6"/>
      <c r="J233" s="61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6"/>
      <c r="J234" s="61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6"/>
      <c r="J235" s="61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6"/>
      <c r="J236" s="61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6"/>
      <c r="J237" s="61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6"/>
      <c r="J238" s="61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6"/>
      <c r="J239" s="61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6"/>
      <c r="J240" s="61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6"/>
      <c r="J241" s="61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6"/>
      <c r="J242" s="61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6"/>
      <c r="J243" s="61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6"/>
      <c r="J244" s="61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6"/>
      <c r="J245" s="61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6"/>
      <c r="J246" s="61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6"/>
      <c r="J247" s="61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6"/>
      <c r="J248" s="61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6"/>
      <c r="J249" s="61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6"/>
      <c r="J250" s="61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6"/>
      <c r="J251" s="61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6"/>
      <c r="J252" s="61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6"/>
      <c r="J253" s="61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6"/>
      <c r="J254" s="61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6"/>
      <c r="J255" s="61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6"/>
      <c r="J256" s="61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6"/>
      <c r="J257" s="61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6"/>
      <c r="J258" s="61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6"/>
      <c r="J259" s="61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6"/>
      <c r="J260" s="61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6"/>
      <c r="J261" s="61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6"/>
      <c r="J262" s="61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6"/>
      <c r="J263" s="61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6"/>
      <c r="J264" s="61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7"/>
      <c r="J265" s="61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7"/>
      <c r="J266" s="61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7"/>
      <c r="J267" s="61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7"/>
      <c r="J268" s="61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7"/>
      <c r="J269" s="61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7"/>
      <c r="J270" s="61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7"/>
      <c r="J271" s="61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6"/>
      <c r="J272" s="61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6"/>
      <c r="J273" s="61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7"/>
      <c r="J274" s="61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7"/>
      <c r="J275" s="61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7"/>
      <c r="J276" s="61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6"/>
      <c r="J277" s="61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6"/>
      <c r="J278" s="61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6"/>
      <c r="J279" s="61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6"/>
      <c r="J280" s="61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6"/>
      <c r="J281" s="61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6"/>
      <c r="J282" s="61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6"/>
      <c r="J283" s="61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6"/>
      <c r="J284" s="61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6"/>
      <c r="J285" s="61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6"/>
      <c r="J286" s="61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6"/>
      <c r="J287" s="61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6"/>
      <c r="J288" s="61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6"/>
      <c r="J289" s="61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6"/>
      <c r="J290" s="61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6"/>
      <c r="J291" s="61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6"/>
      <c r="J292" s="61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6"/>
      <c r="J293" s="61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6"/>
      <c r="J294" s="61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6"/>
      <c r="J295" s="61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6"/>
      <c r="J296" s="61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6"/>
      <c r="J297" s="61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6"/>
      <c r="J298" s="61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6"/>
      <c r="J299" s="61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6"/>
      <c r="J300" s="61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6"/>
      <c r="J301" s="61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6"/>
      <c r="J302" s="61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6"/>
      <c r="J303" s="61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6"/>
      <c r="J304" s="61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6"/>
      <c r="J305" s="61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6"/>
      <c r="J306" s="61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6"/>
      <c r="J307" s="61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6"/>
      <c r="J308" s="61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6"/>
      <c r="J309" s="61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6"/>
      <c r="J310" s="61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6"/>
      <c r="J311" s="61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6"/>
      <c r="J312" s="61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6"/>
      <c r="J313" s="61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6"/>
      <c r="J314" s="61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6"/>
      <c r="J315" s="61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6"/>
      <c r="J316" s="61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6"/>
      <c r="J317" s="61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6"/>
      <c r="J318" s="61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6"/>
      <c r="J319" s="61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6"/>
      <c r="J320" s="61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6"/>
      <c r="J321" s="61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6"/>
      <c r="J322" s="61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6"/>
      <c r="J323" s="61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6"/>
      <c r="J324" s="61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6"/>
      <c r="J325" s="61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6"/>
      <c r="J326" s="61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6"/>
      <c r="J327" s="61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7"/>
      <c r="J328" s="61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6"/>
      <c r="J329" s="61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6"/>
      <c r="J330" s="61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7"/>
      <c r="J331" s="61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6"/>
      <c r="J332" s="61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7"/>
      <c r="J333" s="61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7"/>
      <c r="J334" s="61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7"/>
      <c r="J335" s="61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7"/>
      <c r="J336" s="61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6"/>
      <c r="J337" s="61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7"/>
      <c r="J338" s="61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6"/>
      <c r="J339" s="61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6"/>
      <c r="J340" s="61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7"/>
      <c r="J341" s="61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7"/>
      <c r="J342" s="61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7"/>
      <c r="J343" s="61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6"/>
      <c r="J344" s="61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6"/>
      <c r="J345" s="61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6"/>
      <c r="J346" s="61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7"/>
      <c r="J347" s="61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7"/>
      <c r="J348" s="61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7"/>
      <c r="J349" s="61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7"/>
      <c r="J350" s="61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7"/>
      <c r="J351" s="61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7"/>
      <c r="J352" s="61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7"/>
      <c r="J353" s="61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6"/>
      <c r="J354" s="61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6"/>
      <c r="J355" s="61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7"/>
      <c r="J356" s="61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7"/>
      <c r="J357" s="61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7"/>
      <c r="J358" s="61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7"/>
      <c r="J359" s="61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7"/>
      <c r="J360" s="61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7"/>
      <c r="J361" s="61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7"/>
      <c r="J362" s="61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7"/>
      <c r="J363" s="61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7"/>
      <c r="J364" s="61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7"/>
      <c r="J365" s="61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7"/>
      <c r="J366" s="61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6"/>
      <c r="J367" s="61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7"/>
      <c r="J368" s="61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7"/>
      <c r="J369" s="61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7"/>
      <c r="J370" s="61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6"/>
      <c r="J371" s="61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7"/>
      <c r="J372" s="61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7"/>
      <c r="J373" s="61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6"/>
      <c r="J374" s="61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7"/>
      <c r="J375" s="61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7"/>
      <c r="J376" s="61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7"/>
      <c r="J377" s="61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7"/>
      <c r="J378" s="61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7"/>
      <c r="J379" s="61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6"/>
      <c r="J380" s="61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7"/>
      <c r="J381" s="61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7"/>
      <c r="J382" s="61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7"/>
      <c r="J383" s="61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7"/>
      <c r="J384" s="61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7"/>
      <c r="J385" s="61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7"/>
      <c r="J386" s="61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7"/>
      <c r="J387" s="61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7"/>
      <c r="J388" s="61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7"/>
      <c r="J389" s="61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7"/>
      <c r="J390" s="61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7"/>
      <c r="J391" s="61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6"/>
      <c r="J392" s="61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7"/>
      <c r="J393" s="61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6"/>
      <c r="J394" s="61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7"/>
      <c r="J395" s="61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6"/>
      <c r="J396" s="61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7"/>
      <c r="J397" s="61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6"/>
      <c r="J398" s="61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7"/>
      <c r="J399" s="61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6"/>
      <c r="J400" s="61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6"/>
      <c r="J401" s="61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7"/>
      <c r="J402" s="61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7"/>
      <c r="J403" s="61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6"/>
      <c r="J404" s="61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7"/>
      <c r="J405" s="61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7"/>
      <c r="J406" s="61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6"/>
      <c r="J407" s="61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7"/>
      <c r="J408" s="61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7"/>
      <c r="J409" s="61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7"/>
      <c r="J410" s="61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7"/>
      <c r="J411" s="61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7"/>
      <c r="J412" s="61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7"/>
      <c r="J413" s="61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7"/>
      <c r="J414" s="61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7"/>
      <c r="J415" s="61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6"/>
      <c r="J416" s="61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6"/>
      <c r="J417" s="61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7"/>
      <c r="J418" s="61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7"/>
      <c r="J419" s="61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7"/>
      <c r="J420" s="61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7"/>
      <c r="J421" s="61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6"/>
      <c r="J422" s="61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6"/>
      <c r="J423" s="61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7"/>
      <c r="J424" s="61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7"/>
      <c r="J425" s="61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7"/>
      <c r="J426" s="61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7"/>
      <c r="J427" s="61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7"/>
      <c r="J428" s="61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7"/>
      <c r="J429" s="61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7"/>
      <c r="J430" s="61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6"/>
      <c r="J431" s="61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6"/>
      <c r="J432" s="61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7"/>
      <c r="J433" s="61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7"/>
      <c r="J434" s="61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7"/>
      <c r="J435" s="61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7"/>
      <c r="J436" s="61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7"/>
      <c r="J437" s="61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7"/>
      <c r="J438" s="61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6"/>
      <c r="J439" s="61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6"/>
      <c r="J440" s="61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7"/>
      <c r="J441" s="61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6"/>
      <c r="J442" s="61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7"/>
      <c r="J443" s="61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7"/>
      <c r="J444" s="61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7"/>
      <c r="J445" s="61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7"/>
      <c r="J446" s="61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7"/>
      <c r="J447" s="61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6"/>
      <c r="J448" s="61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7"/>
      <c r="J449" s="61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6"/>
      <c r="J450" s="61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7"/>
      <c r="J451" s="61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7"/>
      <c r="J452" s="61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7"/>
      <c r="J453" s="61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7"/>
      <c r="J454" s="61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7"/>
      <c r="J455" s="61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7"/>
      <c r="J456" s="61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6"/>
      <c r="J457" s="61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6"/>
      <c r="J458" s="61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6"/>
      <c r="J459" s="61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7"/>
      <c r="J460" s="61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7"/>
      <c r="J461" s="61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7"/>
      <c r="J462" s="61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7"/>
      <c r="J463" s="61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7"/>
      <c r="J464" s="61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6"/>
      <c r="J465" s="61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7"/>
      <c r="J466" s="61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7"/>
      <c r="J467" s="61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6"/>
      <c r="J468" s="61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7"/>
      <c r="J469" s="61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7"/>
      <c r="J470" s="61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7"/>
      <c r="J471" s="61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7"/>
      <c r="J472" s="61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6"/>
      <c r="J473" s="61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7"/>
      <c r="J474" s="61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6"/>
      <c r="J475" s="61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7"/>
      <c r="J476" s="61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7"/>
      <c r="J477" s="61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7"/>
      <c r="J478" s="61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7"/>
      <c r="J479" s="61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6"/>
      <c r="J480" s="61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6"/>
      <c r="J481" s="61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6"/>
      <c r="J482" s="61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6"/>
      <c r="J483" s="61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6"/>
      <c r="J484" s="61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6"/>
      <c r="J485" s="61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6"/>
      <c r="J486" s="61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7"/>
      <c r="J487" s="61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6"/>
      <c r="J488" s="61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6"/>
      <c r="J489" s="61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7"/>
      <c r="J490" s="61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6"/>
      <c r="J491" s="61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7"/>
      <c r="J492" s="61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7"/>
      <c r="J493" s="61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7"/>
      <c r="J494" s="61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7"/>
      <c r="J495" s="61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6"/>
      <c r="J496" s="61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7"/>
      <c r="J497" s="61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6"/>
      <c r="J498" s="61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6"/>
      <c r="J499" s="61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7"/>
      <c r="J500" s="61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7"/>
      <c r="J501" s="61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7"/>
      <c r="J502" s="61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6"/>
      <c r="J503" s="61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6"/>
      <c r="J504" s="61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6"/>
      <c r="J505" s="61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7"/>
      <c r="J506" s="61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7"/>
      <c r="J507" s="61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7"/>
      <c r="J508" s="61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7"/>
      <c r="J509" s="61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7"/>
      <c r="J510" s="61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7"/>
      <c r="J511" s="61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7"/>
      <c r="J512" s="61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6"/>
      <c r="J513" s="61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6"/>
      <c r="J514" s="61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7"/>
      <c r="J515" s="61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7"/>
      <c r="J516" s="61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7"/>
      <c r="J517" s="61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7"/>
      <c r="J518" s="61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7"/>
      <c r="J519" s="61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7"/>
      <c r="J520" s="61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7"/>
      <c r="J521" s="61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7"/>
      <c r="J522" s="61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7"/>
      <c r="J523" s="61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7"/>
      <c r="J524" s="61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7"/>
      <c r="J525" s="61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6"/>
      <c r="J526" s="61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7"/>
      <c r="J527" s="61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7"/>
      <c r="J528" s="61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7"/>
      <c r="J529" s="61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6"/>
      <c r="J530" s="61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7"/>
      <c r="J531" s="61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7"/>
      <c r="J532" s="61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6"/>
      <c r="J533" s="61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7"/>
      <c r="J534" s="61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7"/>
      <c r="J535" s="61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7"/>
      <c r="J536" s="61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7"/>
      <c r="J537" s="61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7"/>
      <c r="J538" s="61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6"/>
      <c r="J539" s="61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7"/>
      <c r="J540" s="61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7"/>
      <c r="J541" s="61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7"/>
      <c r="J542" s="61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7"/>
      <c r="J543" s="61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7"/>
      <c r="J544" s="61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7"/>
      <c r="J545" s="61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7"/>
      <c r="J546" s="61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7"/>
      <c r="J547" s="61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7"/>
      <c r="J548" s="61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7"/>
      <c r="J549" s="61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7"/>
      <c r="J550" s="61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6"/>
      <c r="J551" s="61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7"/>
      <c r="J552" s="61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6"/>
      <c r="J553" s="61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7"/>
      <c r="J554" s="61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6"/>
      <c r="J555" s="61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7"/>
      <c r="J556" s="61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6"/>
      <c r="J557" s="61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7"/>
      <c r="J558" s="61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6"/>
      <c r="J559" s="61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6"/>
      <c r="J560" s="61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7"/>
      <c r="J561" s="61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7"/>
      <c r="J562" s="61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6"/>
      <c r="J563" s="61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7"/>
      <c r="J564" s="61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7"/>
      <c r="J565" s="61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6"/>
      <c r="J566" s="61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7"/>
      <c r="J567" s="61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7"/>
      <c r="J568" s="61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7"/>
      <c r="J569" s="61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7"/>
      <c r="J570" s="61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7"/>
      <c r="J571" s="61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7"/>
      <c r="J572" s="61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7"/>
      <c r="J573" s="61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7"/>
      <c r="J574" s="61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6"/>
      <c r="J575" s="61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6"/>
      <c r="J576" s="61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7"/>
      <c r="J577" s="61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7"/>
      <c r="J578" s="61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7"/>
      <c r="J579" s="61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7"/>
      <c r="J580" s="61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6"/>
      <c r="J581" s="61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6"/>
      <c r="J582" s="61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7"/>
      <c r="J583" s="61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7"/>
      <c r="J584" s="61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7"/>
      <c r="J585" s="61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7"/>
      <c r="J586" s="61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7"/>
      <c r="J587" s="61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7"/>
      <c r="J588" s="61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7"/>
      <c r="J589" s="61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6"/>
      <c r="J590" s="61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6"/>
      <c r="J591" s="61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7"/>
      <c r="J592" s="61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7"/>
      <c r="J593" s="61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7"/>
      <c r="J594" s="61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7"/>
      <c r="J595" s="61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7"/>
      <c r="J596" s="61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7"/>
      <c r="J597" s="61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6"/>
      <c r="J598" s="61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6"/>
      <c r="J599" s="61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7"/>
      <c r="J600" s="61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6"/>
      <c r="J601" s="61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7"/>
      <c r="J602" s="61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7"/>
      <c r="J603" s="61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7"/>
      <c r="J604" s="61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7"/>
      <c r="J605" s="61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7"/>
      <c r="J606" s="61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6"/>
      <c r="J607" s="61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7"/>
      <c r="J608" s="61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6"/>
      <c r="J609" s="61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7"/>
      <c r="J610" s="61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7"/>
      <c r="J611" s="61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7"/>
      <c r="J612" s="61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7"/>
      <c r="J613" s="61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7"/>
      <c r="J614" s="61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7"/>
      <c r="J615" s="61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6"/>
      <c r="J616" s="61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6"/>
      <c r="J617" s="61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6"/>
      <c r="J618" s="61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7"/>
      <c r="J619" s="61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7"/>
      <c r="J620" s="61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7"/>
      <c r="J621" s="61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7"/>
      <c r="J622" s="61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7"/>
      <c r="J623" s="61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6"/>
      <c r="J624" s="61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7"/>
      <c r="J625" s="61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7"/>
      <c r="J626" s="61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6"/>
      <c r="J627" s="61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7"/>
      <c r="J628" s="61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7"/>
      <c r="J629" s="61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7"/>
      <c r="J630" s="61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7"/>
      <c r="J631" s="61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6"/>
      <c r="J632" s="61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7"/>
      <c r="J633" s="61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6"/>
      <c r="J634" s="61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7"/>
      <c r="J635" s="61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7"/>
      <c r="J636" s="61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7"/>
      <c r="J637" s="61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7"/>
      <c r="J638" s="61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6"/>
      <c r="J639" s="61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6"/>
      <c r="J640" s="61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6"/>
      <c r="J641" s="61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6"/>
      <c r="J642" s="61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6"/>
      <c r="J643" s="61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6"/>
      <c r="J644" s="61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6"/>
      <c r="J645" s="61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7"/>
      <c r="J646" s="61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6"/>
      <c r="J647" s="61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6"/>
      <c r="J648" s="61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7"/>
      <c r="J649" s="61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6"/>
      <c r="J650" s="61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7"/>
      <c r="J651" s="61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7"/>
      <c r="J652" s="61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7"/>
      <c r="J653" s="61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7"/>
      <c r="J654" s="61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6"/>
      <c r="J655" s="61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7"/>
      <c r="J656" s="61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6"/>
      <c r="J657" s="61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6"/>
      <c r="J658" s="61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7"/>
      <c r="J659" s="61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7"/>
      <c r="J660" s="61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7"/>
      <c r="J661" s="61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6"/>
      <c r="J662" s="61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6"/>
      <c r="J663" s="61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6"/>
      <c r="J664" s="61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7"/>
      <c r="J665" s="61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7"/>
      <c r="J666" s="61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7"/>
      <c r="J667" s="61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7"/>
      <c r="J668" s="61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7"/>
      <c r="J669" s="61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7"/>
      <c r="J670" s="61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7"/>
      <c r="J671" s="61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6"/>
      <c r="J672" s="61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6"/>
      <c r="J673" s="61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7"/>
      <c r="J674" s="61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7"/>
      <c r="J675" s="61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7"/>
      <c r="J676" s="61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7"/>
      <c r="J677" s="61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7"/>
      <c r="J678" s="61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7"/>
      <c r="J679" s="61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7"/>
      <c r="J680" s="61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7"/>
      <c r="J681" s="61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7"/>
      <c r="J682" s="61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7"/>
      <c r="J683" s="61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7"/>
      <c r="J684" s="61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6"/>
      <c r="J685" s="61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7"/>
      <c r="J686" s="61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7"/>
      <c r="J687" s="61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7"/>
      <c r="J688" s="61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6"/>
      <c r="J689" s="61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7"/>
      <c r="J690" s="61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7"/>
      <c r="J691" s="61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6"/>
      <c r="J692" s="61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7"/>
      <c r="J693" s="61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7"/>
      <c r="J694" s="61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7"/>
      <c r="J695" s="61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7"/>
      <c r="J696" s="61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7"/>
      <c r="J697" s="61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6"/>
      <c r="J698" s="61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7"/>
      <c r="J699" s="61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7"/>
      <c r="J700" s="61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7"/>
      <c r="J701" s="61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7"/>
      <c r="J702" s="61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7"/>
      <c r="J703" s="61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7"/>
      <c r="J704" s="61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7"/>
      <c r="J705" s="61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7"/>
      <c r="J706" s="61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7"/>
      <c r="J707" s="61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7"/>
      <c r="J708" s="61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7"/>
      <c r="J709" s="61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6"/>
      <c r="J710" s="61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7"/>
      <c r="J711" s="61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6"/>
      <c r="J712" s="61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7"/>
      <c r="J713" s="61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6"/>
      <c r="J714" s="61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7"/>
      <c r="J715" s="61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6"/>
      <c r="J716" s="61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7"/>
      <c r="J717" s="61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6"/>
      <c r="J718" s="61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6"/>
      <c r="J719" s="61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7"/>
      <c r="J720" s="61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7"/>
      <c r="J721" s="61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6"/>
      <c r="J722" s="61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7"/>
      <c r="J723" s="61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7"/>
      <c r="J724" s="61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6"/>
      <c r="J725" s="61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7"/>
      <c r="J726" s="61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7"/>
      <c r="J727" s="61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7"/>
      <c r="J728" s="61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7"/>
      <c r="J729" s="61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7"/>
      <c r="J730" s="61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7"/>
      <c r="J731" s="61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7"/>
      <c r="J732" s="61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7"/>
      <c r="J733" s="61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6"/>
      <c r="J734" s="61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6"/>
      <c r="J735" s="61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7"/>
      <c r="J736" s="61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7"/>
      <c r="J737" s="61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7"/>
      <c r="J738" s="61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7"/>
      <c r="J739" s="61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6"/>
      <c r="J740" s="61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6"/>
      <c r="J741" s="61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7"/>
      <c r="J742" s="61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7"/>
      <c r="J743" s="61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7"/>
      <c r="J744" s="61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7"/>
      <c r="J745" s="61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7"/>
      <c r="J746" s="61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7"/>
      <c r="J747" s="61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7"/>
      <c r="J748" s="61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6"/>
      <c r="J749" s="61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6"/>
      <c r="J750" s="61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7"/>
      <c r="J751" s="61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7"/>
      <c r="J752" s="61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7"/>
      <c r="J753" s="61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7"/>
      <c r="J754" s="61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7"/>
      <c r="J755" s="61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7"/>
      <c r="J756" s="61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6"/>
      <c r="J757" s="61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6"/>
      <c r="J758" s="61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7"/>
      <c r="J759" s="61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6"/>
      <c r="J760" s="61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7"/>
      <c r="J761" s="61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7"/>
      <c r="J762" s="61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7"/>
      <c r="J763" s="61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7"/>
      <c r="J764" s="61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7"/>
      <c r="J765" s="61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6"/>
      <c r="J766" s="61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7"/>
      <c r="J767" s="61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6"/>
      <c r="J768" s="61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7"/>
      <c r="J769" s="61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7"/>
      <c r="J770" s="61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7"/>
      <c r="J771" s="61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7"/>
      <c r="J772" s="61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7"/>
      <c r="J773" s="61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7"/>
      <c r="J774" s="61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6"/>
      <c r="J775" s="61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6"/>
      <c r="J776" s="61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6"/>
      <c r="J777" s="61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7"/>
      <c r="J778" s="61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7"/>
      <c r="J779" s="61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7"/>
      <c r="J780" s="61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7"/>
      <c r="J781" s="61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7"/>
      <c r="J782" s="61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6"/>
      <c r="J783" s="61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7"/>
      <c r="J784" s="61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7"/>
      <c r="J785" s="61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6"/>
      <c r="J786" s="61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7"/>
      <c r="J787" s="61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7"/>
      <c r="J788" s="61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7"/>
      <c r="J789" s="61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7"/>
      <c r="J790" s="61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6"/>
      <c r="J791" s="61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7"/>
      <c r="J792" s="61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6"/>
      <c r="J793" s="61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7"/>
      <c r="J794" s="61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7"/>
      <c r="J795" s="61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7"/>
      <c r="J796" s="61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7"/>
      <c r="J797" s="61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6"/>
      <c r="J798" s="61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6"/>
      <c r="J799" s="61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6"/>
      <c r="J800" s="61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6"/>
      <c r="J801" s="61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6"/>
      <c r="J802" s="61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6"/>
      <c r="J803" s="61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6"/>
      <c r="J804" s="61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7"/>
      <c r="J805" s="61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6"/>
      <c r="J806" s="61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6"/>
      <c r="J807" s="61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7"/>
      <c r="J808" s="61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6"/>
      <c r="J809" s="61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7"/>
      <c r="J810" s="61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7"/>
      <c r="J811" s="61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7"/>
      <c r="J812" s="61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7"/>
      <c r="J813" s="61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6"/>
      <c r="J814" s="61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7"/>
      <c r="J815" s="61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6"/>
      <c r="J816" s="61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6"/>
      <c r="J817" s="61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7"/>
      <c r="J818" s="61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7"/>
      <c r="J819" s="61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7"/>
      <c r="J820" s="61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6"/>
      <c r="J821" s="61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6"/>
      <c r="J822" s="61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6"/>
      <c r="J823" s="61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7"/>
      <c r="J824" s="61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7"/>
      <c r="J825" s="61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7"/>
      <c r="J826" s="61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7"/>
      <c r="J827" s="61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7"/>
      <c r="J828" s="61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7"/>
      <c r="J829" s="61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7"/>
      <c r="J830" s="61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6"/>
      <c r="J831" s="61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6"/>
      <c r="J832" s="61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7"/>
      <c r="J833" s="61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7"/>
      <c r="J834" s="61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7"/>
      <c r="J835" s="61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7"/>
      <c r="J836" s="61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7"/>
      <c r="J837" s="61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7"/>
      <c r="J838" s="61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7"/>
      <c r="J839" s="61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7"/>
      <c r="J840" s="61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7"/>
      <c r="J841" s="61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7"/>
      <c r="J842" s="61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7"/>
      <c r="J843" s="61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6"/>
      <c r="J844" s="61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7"/>
      <c r="J845" s="61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7"/>
      <c r="J846" s="61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7"/>
      <c r="J847" s="61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6"/>
      <c r="J848" s="61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7"/>
      <c r="J849" s="61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7"/>
      <c r="J850" s="61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6"/>
      <c r="J851" s="61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7"/>
      <c r="J852" s="61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7"/>
      <c r="J853" s="61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7"/>
      <c r="J854" s="61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7"/>
      <c r="J855" s="61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7"/>
      <c r="J856" s="61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6"/>
      <c r="J857" s="61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7"/>
      <c r="J858" s="61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7"/>
      <c r="J859" s="61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7"/>
      <c r="J860" s="61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7"/>
      <c r="J861" s="61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7"/>
      <c r="J862" s="61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7"/>
      <c r="J863" s="61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7"/>
      <c r="J864" s="61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7"/>
      <c r="J865" s="61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7"/>
      <c r="J866" s="61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7"/>
      <c r="J867" s="61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7"/>
      <c r="J868" s="61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6"/>
      <c r="J869" s="61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7"/>
      <c r="J870" s="61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6"/>
      <c r="J871" s="61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7"/>
      <c r="J872" s="61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6"/>
      <c r="J873" s="61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7"/>
      <c r="J874" s="61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6"/>
      <c r="J875" s="61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7"/>
      <c r="J876" s="61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6"/>
      <c r="J877" s="61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6"/>
      <c r="J878" s="61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7"/>
      <c r="J879" s="61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7"/>
      <c r="J880" s="61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6"/>
      <c r="J881" s="61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7"/>
      <c r="J882" s="61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7"/>
      <c r="J883" s="61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6"/>
      <c r="J884" s="61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7"/>
      <c r="J885" s="61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7"/>
      <c r="J886" s="61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7"/>
      <c r="J887" s="61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7"/>
      <c r="J888" s="61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7"/>
      <c r="J889" s="61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7"/>
      <c r="J890" s="61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7"/>
      <c r="J891" s="61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7"/>
      <c r="J892" s="61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6"/>
      <c r="J893" s="61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6"/>
      <c r="J894" s="61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7"/>
      <c r="J895" s="61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7"/>
      <c r="J896" s="61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7"/>
      <c r="J897" s="61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7"/>
      <c r="J898" s="61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6"/>
      <c r="J899" s="61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6"/>
      <c r="J900" s="61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7"/>
      <c r="J901" s="61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7"/>
      <c r="J902" s="61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7"/>
      <c r="J903" s="61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7"/>
      <c r="J904" s="61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7"/>
      <c r="J905" s="61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7"/>
      <c r="J906" s="61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7"/>
      <c r="J907" s="61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6"/>
      <c r="J908" s="61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6"/>
      <c r="J909" s="61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7"/>
      <c r="J910" s="61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7"/>
      <c r="J911" s="61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7"/>
      <c r="J912" s="61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7"/>
      <c r="J913" s="61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7"/>
      <c r="J914" s="61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7"/>
      <c r="J915" s="61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6"/>
      <c r="J916" s="61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6"/>
      <c r="J917" s="61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7"/>
      <c r="J918" s="61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6"/>
      <c r="J919" s="61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7"/>
      <c r="J920" s="61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7"/>
      <c r="J921" s="61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7"/>
      <c r="J922" s="61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7"/>
      <c r="J923" s="61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7"/>
      <c r="J924" s="61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6"/>
      <c r="J925" s="61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7"/>
      <c r="J926" s="61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6"/>
      <c r="J927" s="61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7"/>
      <c r="J928" s="61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7"/>
      <c r="J929" s="61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7"/>
      <c r="J930" s="61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7"/>
      <c r="J931" s="61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7"/>
      <c r="J932" s="61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7"/>
      <c r="J933" s="61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6"/>
      <c r="J934" s="61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6"/>
      <c r="J935" s="61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6"/>
      <c r="J936" s="61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7"/>
      <c r="J937" s="61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7"/>
      <c r="J938" s="61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7"/>
      <c r="J939" s="61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7"/>
      <c r="J940" s="61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7"/>
      <c r="J941" s="61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6"/>
      <c r="J942" s="61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7"/>
      <c r="J943" s="61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7"/>
      <c r="J944" s="61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6"/>
      <c r="J945" s="61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7"/>
      <c r="J946" s="61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7"/>
      <c r="J947" s="61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7"/>
      <c r="J948" s="61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7"/>
      <c r="J949" s="61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6"/>
      <c r="J950" s="61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7"/>
      <c r="J951" s="61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6"/>
      <c r="J952" s="61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7"/>
      <c r="J953" s="61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7"/>
      <c r="J954" s="61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7"/>
      <c r="J955" s="61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7"/>
      <c r="J956" s="61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6"/>
      <c r="J957" s="61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6"/>
      <c r="J958" s="61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6"/>
      <c r="J959" s="61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6"/>
      <c r="J960" s="61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6"/>
      <c r="J961" s="61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6"/>
      <c r="J962" s="61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6"/>
      <c r="J963" s="61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7"/>
      <c r="J964" s="61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6"/>
      <c r="J965" s="61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6"/>
      <c r="J966" s="61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7"/>
      <c r="J967" s="61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6"/>
      <c r="J968" s="61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7"/>
      <c r="J969" s="61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7"/>
      <c r="J970" s="61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7"/>
      <c r="J971" s="61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7"/>
      <c r="J972" s="61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6"/>
      <c r="J973" s="61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7"/>
      <c r="J974" s="61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6"/>
      <c r="J975" s="61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6"/>
      <c r="J976" s="61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7"/>
      <c r="J977" s="61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7"/>
      <c r="J978" s="61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7"/>
      <c r="J979" s="61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6"/>
      <c r="J980" s="61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6"/>
      <c r="J981" s="61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6"/>
      <c r="J982" s="61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7"/>
      <c r="J983" s="61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7"/>
      <c r="J984" s="61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7"/>
      <c r="J985" s="61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7"/>
      <c r="J986" s="61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7"/>
      <c r="J987" s="61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7"/>
      <c r="J988" s="61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7"/>
      <c r="J989" s="61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6"/>
      <c r="J990" s="61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6"/>
      <c r="J991" s="61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7"/>
      <c r="J992" s="61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7"/>
      <c r="J993" s="61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7"/>
      <c r="J994" s="61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7"/>
      <c r="J995" s="61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7"/>
      <c r="J996" s="61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7"/>
      <c r="J997" s="61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7"/>
      <c r="J998" s="61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7"/>
      <c r="J999" s="61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7"/>
      <c r="J1000" s="61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7"/>
      <c r="J1001" s="61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7"/>
      <c r="J1002" s="61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6"/>
      <c r="J1003" s="61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7"/>
      <c r="J1004" s="61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7"/>
      <c r="J1005" s="61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7"/>
      <c r="J1006" s="61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6"/>
      <c r="J1007" s="61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7"/>
      <c r="J1008" s="61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7"/>
      <c r="J1009" s="61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6"/>
      <c r="J1010" s="61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7"/>
      <c r="J1011" s="61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7"/>
      <c r="J1012" s="61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7"/>
      <c r="J1013" s="61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7"/>
      <c r="J1014" s="61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7"/>
      <c r="J1015" s="61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6"/>
      <c r="J1016" s="61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7"/>
      <c r="J1017" s="61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7"/>
      <c r="J1018" s="61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7"/>
      <c r="J1019" s="61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7"/>
      <c r="J1020" s="61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7"/>
      <c r="J1021" s="61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7"/>
      <c r="J1022" s="61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7"/>
      <c r="J1023" s="61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7"/>
      <c r="J1024" s="61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7"/>
      <c r="J1025" s="61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7"/>
      <c r="J1026" s="61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7"/>
      <c r="J1027" s="61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6"/>
      <c r="J1028" s="61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7"/>
      <c r="J1029" s="61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6"/>
      <c r="J1030" s="61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7"/>
      <c r="J1031" s="61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6"/>
      <c r="J1032" s="61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7"/>
      <c r="J1033" s="61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6"/>
      <c r="J1034" s="61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7"/>
      <c r="J1035" s="61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6"/>
      <c r="J1036" s="61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6"/>
      <c r="J1037" s="61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7"/>
      <c r="J1038" s="61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7"/>
      <c r="J1039" s="61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6"/>
      <c r="J1040" s="61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7"/>
      <c r="J1041" s="61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7"/>
      <c r="J1042" s="61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6"/>
      <c r="J1043" s="61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7"/>
      <c r="J1044" s="61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7"/>
      <c r="J1045" s="61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7"/>
      <c r="J1046" s="61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7"/>
      <c r="J1047" s="61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7"/>
      <c r="J1048" s="61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7"/>
      <c r="J1049" s="61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7"/>
      <c r="J1050" s="61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7"/>
      <c r="J1051" s="61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6"/>
      <c r="J1052" s="61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6"/>
      <c r="J1053" s="61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7"/>
      <c r="J1054" s="61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7"/>
      <c r="J1055" s="61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7"/>
      <c r="J1056" s="61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7"/>
      <c r="J1057" s="61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6"/>
      <c r="J1058" s="61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6"/>
      <c r="J1059" s="61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7"/>
      <c r="J1060" s="61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7"/>
      <c r="J1061" s="61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7"/>
      <c r="J1062" s="61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7"/>
      <c r="J1063" s="61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7"/>
      <c r="J1064" s="61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7"/>
      <c r="J1065" s="61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7"/>
      <c r="J1066" s="61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6"/>
      <c r="J1067" s="61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6"/>
      <c r="J1068" s="61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7"/>
      <c r="J1069" s="61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7"/>
      <c r="J1070" s="61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7"/>
      <c r="J1071" s="61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7"/>
      <c r="J1072" s="61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7"/>
      <c r="J1073" s="61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7"/>
      <c r="J1074" s="61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6"/>
      <c r="J1075" s="61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6"/>
      <c r="J1076" s="61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7"/>
      <c r="J1077" s="61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6"/>
      <c r="J1078" s="61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7"/>
      <c r="J1079" s="61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7"/>
      <c r="J1080" s="61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7"/>
      <c r="J1081" s="61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7"/>
      <c r="J1082" s="61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7"/>
      <c r="J1083" s="61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6"/>
      <c r="J1084" s="61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7"/>
      <c r="J1085" s="61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6"/>
      <c r="J1086" s="61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7"/>
      <c r="J1087" s="61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7"/>
      <c r="J1088" s="61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7"/>
      <c r="J1089" s="61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7"/>
      <c r="J1090" s="61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7"/>
      <c r="J1091" s="61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7"/>
      <c r="J1092" s="61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6"/>
      <c r="J1093" s="61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6"/>
      <c r="J1094" s="61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6"/>
      <c r="J1095" s="61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7"/>
      <c r="J1096" s="61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7"/>
      <c r="J1097" s="61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7"/>
      <c r="J1098" s="61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7"/>
      <c r="J1099" s="61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7"/>
      <c r="J1100" s="61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6"/>
      <c r="J1101" s="61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7"/>
      <c r="J1102" s="61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7"/>
      <c r="J1103" s="61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6"/>
      <c r="J1104" s="61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7"/>
      <c r="J1105" s="61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7"/>
      <c r="J1106" s="61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7"/>
      <c r="J1107" s="61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7"/>
      <c r="J1108" s="61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6"/>
      <c r="J1109" s="61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7"/>
      <c r="J1110" s="61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6"/>
      <c r="J1111" s="61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7"/>
      <c r="J1112" s="61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7"/>
      <c r="J1113" s="61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7"/>
      <c r="J1114" s="61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7"/>
      <c r="J1115" s="61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6"/>
      <c r="J1116" s="61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6"/>
      <c r="J1117" s="61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6"/>
      <c r="J1118" s="61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6"/>
      <c r="J1119" s="61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6"/>
      <c r="J1120" s="61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6"/>
      <c r="J1121" s="61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6"/>
      <c r="J1122" s="61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7"/>
      <c r="J1123" s="61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6"/>
      <c r="J1124" s="61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6"/>
      <c r="J1125" s="61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7"/>
      <c r="J1126" s="61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6"/>
      <c r="J1127" s="61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7"/>
      <c r="J1128" s="61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7"/>
      <c r="J1129" s="61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7"/>
      <c r="J1130" s="61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7"/>
      <c r="J1131" s="61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6"/>
      <c r="J1132" s="61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7"/>
      <c r="J1133" s="61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6"/>
      <c r="J1134" s="61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6"/>
      <c r="J1135" s="61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7"/>
      <c r="J1136" s="61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7"/>
      <c r="J1137" s="61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7"/>
      <c r="J1138" s="61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6"/>
      <c r="J1139" s="61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6"/>
      <c r="J1140" s="61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6"/>
      <c r="J1141" s="61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7"/>
      <c r="J1142" s="61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7"/>
      <c r="J1143" s="61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7"/>
      <c r="J1144" s="61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7"/>
      <c r="J1145" s="61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7"/>
      <c r="J1146" s="61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7"/>
      <c r="J1147" s="61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7"/>
      <c r="J1148" s="61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6"/>
      <c r="J1149" s="61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6"/>
      <c r="J1150" s="61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7"/>
      <c r="J1151" s="61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7"/>
      <c r="J1152" s="61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7"/>
      <c r="J1153" s="61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7"/>
      <c r="J1154" s="61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7"/>
      <c r="J1155" s="61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7"/>
      <c r="J1156" s="61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7"/>
      <c r="J1157" s="61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7"/>
      <c r="J1158" s="61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7"/>
      <c r="J1159" s="61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7"/>
      <c r="J1160" s="61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7"/>
      <c r="J1161" s="61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6"/>
      <c r="J1162" s="61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7"/>
      <c r="J1163" s="61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7"/>
      <c r="J1164" s="61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7"/>
      <c r="J1165" s="61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6"/>
      <c r="J1166" s="61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7"/>
      <c r="J1167" s="61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7"/>
      <c r="J1168" s="61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6"/>
      <c r="J1169" s="61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7"/>
      <c r="J1170" s="61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7"/>
      <c r="J1171" s="61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7"/>
      <c r="J1172" s="61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7"/>
      <c r="J1173" s="61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7"/>
      <c r="J1174" s="61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6"/>
      <c r="J1175" s="61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7"/>
      <c r="J1176" s="61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7"/>
      <c r="J1177" s="61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7"/>
      <c r="J1178" s="61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7"/>
      <c r="J1179" s="61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7"/>
      <c r="J1180" s="61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7"/>
      <c r="J1181" s="61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7"/>
      <c r="J1182" s="61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7"/>
      <c r="J1183" s="61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7"/>
      <c r="J1184" s="61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7"/>
      <c r="J1185" s="61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7"/>
      <c r="J1186" s="61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6"/>
      <c r="J1187" s="61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7"/>
      <c r="J1188" s="61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6"/>
      <c r="J1189" s="61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7"/>
      <c r="J1190" s="61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6"/>
      <c r="J1191" s="61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7"/>
      <c r="J1192" s="61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6"/>
      <c r="J1193" s="61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7"/>
      <c r="J1194" s="61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6"/>
      <c r="J1195" s="61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6"/>
      <c r="J1196" s="61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7"/>
      <c r="J1197" s="61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7"/>
      <c r="J1198" s="61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6"/>
      <c r="J1199" s="61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7"/>
      <c r="J1200" s="61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7"/>
      <c r="J1201" s="61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6"/>
      <c r="J1202" s="61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7"/>
      <c r="J1203" s="61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7"/>
      <c r="J1204" s="61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7"/>
      <c r="J1205" s="61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7"/>
      <c r="J1206" s="61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7"/>
      <c r="J1207" s="61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7"/>
      <c r="J1208" s="61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7"/>
      <c r="J1209" s="61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7"/>
      <c r="J1210" s="61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6"/>
      <c r="J1211" s="61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6"/>
      <c r="J1212" s="61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7"/>
      <c r="J1213" s="61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7"/>
      <c r="J1214" s="61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7"/>
      <c r="J1215" s="61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7"/>
      <c r="J1216" s="61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6"/>
      <c r="J1217" s="61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6"/>
      <c r="J1218" s="61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7"/>
      <c r="J1219" s="61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7"/>
      <c r="J1220" s="61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7"/>
      <c r="J1221" s="61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7"/>
      <c r="J1222" s="61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7"/>
      <c r="J1223" s="61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7"/>
      <c r="J1224" s="61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7"/>
      <c r="J1225" s="61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6"/>
      <c r="J1226" s="61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6"/>
      <c r="J1227" s="61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7"/>
      <c r="J1228" s="61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7"/>
      <c r="J1229" s="61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7"/>
      <c r="J1230" s="61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7"/>
      <c r="J1231" s="61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7"/>
      <c r="J1232" s="61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7"/>
      <c r="J1233" s="61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6"/>
      <c r="J1234" s="61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6"/>
      <c r="J1235" s="61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7"/>
      <c r="J1236" s="61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6"/>
      <c r="J1237" s="61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7"/>
      <c r="J1238" s="61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7"/>
      <c r="J1239" s="61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7"/>
      <c r="J1240" s="61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7"/>
      <c r="J1241" s="61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7"/>
      <c r="J1242" s="61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6"/>
      <c r="J1243" s="61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7"/>
      <c r="J1244" s="61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6"/>
      <c r="J1245" s="61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7"/>
      <c r="J1246" s="61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7"/>
      <c r="J1247" s="61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7"/>
      <c r="J1248" s="61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7"/>
      <c r="J1249" s="61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7"/>
      <c r="J1250" s="61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7"/>
      <c r="J1251" s="61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6"/>
      <c r="J1252" s="61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6"/>
      <c r="J1253" s="61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6"/>
      <c r="J1254" s="61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7"/>
      <c r="J1255" s="61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7"/>
      <c r="J1256" s="61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7"/>
      <c r="J1257" s="61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7"/>
      <c r="J1258" s="61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7"/>
      <c r="J1259" s="61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6"/>
      <c r="J1260" s="61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7"/>
      <c r="J1261" s="61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7"/>
      <c r="J1262" s="61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6"/>
      <c r="J1263" s="61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7"/>
      <c r="J1264" s="61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7"/>
      <c r="J1265" s="61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7"/>
      <c r="J1266" s="61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7"/>
      <c r="J1267" s="61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6"/>
      <c r="J1268" s="61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7"/>
      <c r="J1269" s="61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6"/>
      <c r="J1270" s="61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7"/>
      <c r="J1271" s="61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7"/>
      <c r="J1272" s="61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7"/>
      <c r="J1273" s="61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7"/>
      <c r="J1274" s="61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6"/>
      <c r="J1275" s="61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6"/>
      <c r="J1276" s="61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6"/>
      <c r="J1277" s="61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6"/>
      <c r="J1278" s="61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6"/>
      <c r="J1279" s="61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6"/>
      <c r="J1280" s="61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6"/>
      <c r="J1281" s="61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7"/>
      <c r="J1282" s="61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6"/>
      <c r="J1283" s="61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6"/>
      <c r="J1284" s="61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7"/>
      <c r="J1285" s="61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6"/>
      <c r="J1286" s="61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7"/>
      <c r="J1287" s="61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7"/>
      <c r="J1288" s="61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7"/>
      <c r="J1289" s="61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7"/>
      <c r="J1290" s="61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6"/>
      <c r="J1291" s="61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7"/>
      <c r="J1292" s="61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6"/>
      <c r="J1293" s="61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6"/>
      <c r="J1294" s="61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7"/>
      <c r="J1295" s="61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7"/>
      <c r="J1296" s="61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7"/>
      <c r="J1297" s="61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6"/>
      <c r="J1298" s="61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6"/>
      <c r="J1299" s="61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6"/>
      <c r="J1300" s="61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7"/>
      <c r="J1301" s="61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7"/>
      <c r="J1302" s="61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7"/>
      <c r="J1303" s="61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7"/>
      <c r="J1304" s="61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7"/>
      <c r="J1305" s="61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7"/>
      <c r="J1306" s="61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7"/>
      <c r="J1307" s="61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6"/>
      <c r="J1308" s="61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6"/>
      <c r="J1309" s="61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7"/>
      <c r="J1310" s="61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7"/>
      <c r="J1311" s="61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7"/>
      <c r="J1312" s="61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7"/>
      <c r="J1313" s="61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7"/>
      <c r="J1314" s="61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7"/>
      <c r="J1315" s="61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7"/>
      <c r="J1316" s="61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7"/>
      <c r="J1317" s="61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7"/>
      <c r="J1318" s="61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7"/>
      <c r="J1319" s="61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7"/>
      <c r="J1320" s="61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6"/>
      <c r="J1321" s="61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7"/>
      <c r="J1322" s="61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7"/>
      <c r="J1323" s="61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7"/>
      <c r="J1324" s="61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6"/>
      <c r="J1325" s="61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7"/>
      <c r="J1326" s="61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7"/>
      <c r="J1327" s="61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6"/>
      <c r="J1328" s="61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7"/>
      <c r="J1329" s="61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7"/>
      <c r="J1330" s="61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7"/>
      <c r="J1331" s="61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7"/>
      <c r="J1332" s="61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7"/>
      <c r="J1333" s="61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6"/>
      <c r="J1334" s="61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7"/>
      <c r="J1335" s="61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7"/>
      <c r="J1336" s="61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7"/>
      <c r="J1337" s="61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7"/>
      <c r="J1338" s="61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7"/>
      <c r="J1339" s="61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7"/>
      <c r="J1340" s="61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7"/>
      <c r="J1341" s="61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7"/>
      <c r="J1342" s="61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7"/>
      <c r="J1343" s="61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7"/>
      <c r="J1344" s="61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7"/>
      <c r="J1345" s="61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6"/>
      <c r="J1346" s="61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7"/>
      <c r="J1347" s="61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6"/>
      <c r="J1348" s="61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7"/>
      <c r="J1349" s="61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6"/>
      <c r="J1350" s="61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7"/>
      <c r="J1351" s="61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6"/>
      <c r="J1352" s="61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7"/>
      <c r="J1353" s="61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6"/>
      <c r="J1354" s="61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6"/>
      <c r="J1355" s="61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7"/>
      <c r="J1356" s="61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7"/>
      <c r="J1357" s="61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6"/>
      <c r="J1358" s="61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7"/>
      <c r="J1359" s="61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7"/>
      <c r="J1360" s="61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6"/>
      <c r="J1361" s="61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7"/>
      <c r="J1362" s="61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7"/>
      <c r="J1363" s="61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7"/>
      <c r="J1364" s="61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7"/>
      <c r="J1365" s="61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7"/>
      <c r="J1366" s="61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7"/>
      <c r="J1367" s="61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7"/>
      <c r="J1368" s="61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7"/>
      <c r="J1369" s="61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6"/>
      <c r="J1370" s="61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6"/>
      <c r="J1371" s="61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7"/>
      <c r="J1372" s="61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7"/>
      <c r="J1373" s="61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7"/>
      <c r="J1374" s="61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7"/>
      <c r="J1375" s="61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6"/>
      <c r="J1376" s="61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6"/>
      <c r="J1377" s="61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7"/>
      <c r="J1378" s="61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7"/>
      <c r="J1379" s="61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7"/>
      <c r="J1380" s="61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7"/>
      <c r="J1381" s="61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7"/>
      <c r="J1382" s="61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7"/>
      <c r="J1383" s="61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7"/>
      <c r="J1384" s="61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6"/>
      <c r="J1385" s="61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6"/>
      <c r="J1386" s="61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7"/>
      <c r="J1387" s="61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7"/>
      <c r="J1388" s="61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7"/>
      <c r="J1389" s="61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7"/>
      <c r="J1390" s="61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7"/>
      <c r="J1391" s="61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7"/>
      <c r="J1392" s="61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6"/>
      <c r="J1393" s="61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6"/>
      <c r="J1394" s="61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7"/>
      <c r="J1395" s="61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6"/>
      <c r="J1396" s="61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7"/>
      <c r="J1397" s="61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7"/>
      <c r="J1398" s="61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7"/>
      <c r="J1399" s="61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7"/>
      <c r="J1400" s="61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7"/>
      <c r="J1401" s="61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6"/>
      <c r="J1402" s="61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7"/>
      <c r="J1403" s="61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6"/>
      <c r="J1404" s="61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7"/>
      <c r="J1405" s="61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7"/>
      <c r="J1406" s="61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7"/>
      <c r="J1407" s="61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7"/>
      <c r="J1408" s="61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7"/>
      <c r="J1409" s="61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7"/>
      <c r="J1410" s="61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6"/>
      <c r="J1411" s="61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6"/>
      <c r="J1412" s="61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6"/>
      <c r="J1413" s="61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7"/>
      <c r="J1414" s="61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7"/>
      <c r="J1415" s="61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7"/>
      <c r="J1416" s="61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7"/>
      <c r="J1417" s="61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7"/>
      <c r="J1418" s="61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6"/>
      <c r="J1419" s="61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7"/>
      <c r="J1420" s="61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7"/>
      <c r="J1421" s="61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6"/>
      <c r="J1422" s="61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7"/>
      <c r="J1423" s="61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7"/>
      <c r="J1424" s="61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7"/>
      <c r="J1425" s="61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7"/>
      <c r="J1426" s="61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6"/>
      <c r="J1427" s="61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7"/>
      <c r="J1428" s="61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6"/>
      <c r="J1429" s="61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7"/>
      <c r="J1430" s="61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7"/>
      <c r="J1431" s="61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7"/>
      <c r="J1432" s="61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7"/>
      <c r="J1433" s="61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6"/>
      <c r="J1434" s="61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6"/>
      <c r="J1435" s="61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6"/>
      <c r="J1436" s="61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6"/>
      <c r="J1437" s="61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6"/>
      <c r="J1438" s="61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6"/>
      <c r="J1439" s="61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6"/>
      <c r="J1440" s="61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7"/>
      <c r="J1441" s="61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6"/>
      <c r="J1442" s="61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6"/>
      <c r="J1443" s="61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7"/>
      <c r="J1444" s="61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6"/>
      <c r="J1445" s="61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7"/>
      <c r="J1446" s="61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7"/>
      <c r="J1447" s="61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7"/>
      <c r="J1448" s="61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7"/>
      <c r="J1449" s="61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6"/>
      <c r="J1450" s="61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7"/>
      <c r="J1451" s="61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6"/>
      <c r="J1452" s="61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6"/>
      <c r="J1453" s="61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7"/>
      <c r="J1454" s="61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7"/>
      <c r="J1455" s="61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7"/>
      <c r="J1456" s="61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6"/>
      <c r="J1457" s="61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6"/>
      <c r="J1458" s="61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6"/>
      <c r="J1459" s="61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7"/>
      <c r="J1460" s="61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7"/>
      <c r="J1461" s="61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7"/>
      <c r="J1462" s="61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7"/>
      <c r="J1463" s="61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7"/>
      <c r="J1464" s="61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7"/>
      <c r="J1465" s="61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7"/>
      <c r="J1466" s="61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6"/>
      <c r="J1467" s="61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6"/>
      <c r="J1468" s="61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7"/>
      <c r="J1469" s="61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7"/>
      <c r="J1470" s="61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7"/>
      <c r="J1471" s="61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7"/>
      <c r="J1472" s="61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7"/>
      <c r="J1473" s="61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7"/>
      <c r="J1474" s="61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7"/>
      <c r="J1475" s="61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7"/>
      <c r="J1476" s="61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7"/>
      <c r="J1477" s="61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7"/>
      <c r="J1478" s="61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7"/>
      <c r="J1479" s="61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6"/>
      <c r="J1480" s="61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7"/>
      <c r="J1481" s="61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7"/>
      <c r="J1482" s="61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7"/>
      <c r="J1483" s="61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6"/>
      <c r="J1484" s="61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7"/>
      <c r="J1485" s="61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7"/>
      <c r="J1486" s="61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6"/>
      <c r="J1487" s="61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7"/>
      <c r="J1488" s="61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7"/>
      <c r="J1489" s="61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7"/>
      <c r="J1490" s="61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7"/>
      <c r="J1491" s="61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7"/>
      <c r="J1492" s="61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6"/>
      <c r="J1493" s="61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7"/>
      <c r="J1494" s="61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7"/>
      <c r="J1495" s="61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7"/>
      <c r="J1496" s="61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7"/>
      <c r="J1497" s="61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7"/>
      <c r="J1498" s="61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7"/>
      <c r="J1499" s="61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7"/>
      <c r="J1500" s="61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7"/>
      <c r="J1501" s="61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7"/>
      <c r="J1502" s="61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7"/>
      <c r="J1503" s="61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7"/>
      <c r="J1504" s="61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6"/>
      <c r="J1505" s="61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7"/>
      <c r="J1506" s="61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6"/>
      <c r="J1507" s="61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7"/>
      <c r="J1508" s="61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6"/>
      <c r="J1509" s="61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7"/>
      <c r="J1510" s="61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6"/>
      <c r="J1511" s="61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7"/>
      <c r="J1512" s="61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6"/>
      <c r="J1513" s="61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6"/>
      <c r="J1514" s="61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7"/>
      <c r="J1515" s="61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7"/>
      <c r="J1516" s="61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6"/>
      <c r="J1517" s="61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7"/>
      <c r="J1518" s="61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7"/>
      <c r="J1519" s="61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6"/>
      <c r="J1520" s="61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7"/>
      <c r="J1521" s="61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7"/>
      <c r="J1522" s="61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7"/>
      <c r="J1523" s="61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7"/>
      <c r="J1524" s="61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7"/>
      <c r="J1525" s="61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7"/>
      <c r="J1526" s="61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7"/>
      <c r="J1527" s="61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7"/>
      <c r="J1528" s="61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6"/>
      <c r="J1529" s="61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6"/>
      <c r="J1530" s="61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7"/>
      <c r="J1531" s="61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7"/>
      <c r="J1532" s="61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7"/>
      <c r="J1533" s="61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7"/>
      <c r="J1534" s="61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6"/>
      <c r="J1535" s="61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6"/>
      <c r="J1536" s="61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7"/>
      <c r="J1537" s="61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7"/>
      <c r="J1538" s="61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7"/>
      <c r="J1539" s="61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7"/>
      <c r="J1540" s="61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7"/>
      <c r="J1541" s="61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7"/>
      <c r="J1542" s="61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7"/>
      <c r="J1543" s="61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6"/>
      <c r="J1544" s="61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6"/>
      <c r="J1545" s="61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7"/>
      <c r="J1546" s="61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7"/>
      <c r="J1547" s="61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7"/>
      <c r="J1548" s="61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7"/>
      <c r="J1549" s="61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7"/>
      <c r="J1550" s="61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7"/>
      <c r="J1551" s="61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6"/>
      <c r="J1552" s="61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6"/>
      <c r="J1553" s="61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7"/>
      <c r="J1554" s="61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6"/>
      <c r="J1555" s="61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7"/>
      <c r="J1556" s="61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7"/>
      <c r="J1557" s="61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7"/>
      <c r="J1558" s="61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7"/>
      <c r="J1559" s="61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7"/>
      <c r="J1560" s="61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6"/>
      <c r="J1561" s="61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7"/>
      <c r="J1562" s="61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6"/>
      <c r="J1563" s="61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7"/>
      <c r="J1564" s="61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7"/>
      <c r="J1565" s="61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7"/>
      <c r="J1566" s="61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7"/>
      <c r="J1567" s="61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7"/>
      <c r="J1568" s="61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7"/>
      <c r="J1569" s="61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6"/>
      <c r="J1570" s="61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6"/>
      <c r="J1571" s="61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6"/>
      <c r="J1572" s="61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7"/>
      <c r="J1573" s="61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7"/>
      <c r="J1574" s="61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7"/>
      <c r="J1575" s="61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7"/>
      <c r="J1576" s="61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7"/>
      <c r="J1577" s="61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6"/>
      <c r="J1578" s="61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7"/>
      <c r="J1579" s="61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7"/>
      <c r="J1580" s="61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6"/>
      <c r="J1581" s="61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7"/>
      <c r="J1582" s="61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7"/>
      <c r="J1583" s="61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7"/>
      <c r="J1584" s="61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7"/>
      <c r="J1585" s="61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6"/>
      <c r="J1586" s="61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7"/>
      <c r="J1587" s="61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6"/>
      <c r="J1588" s="61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7"/>
      <c r="J1589" s="61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7"/>
      <c r="J1590" s="61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7"/>
      <c r="J1591" s="61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7"/>
      <c r="J1592" s="61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6"/>
      <c r="J1593" s="61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6"/>
      <c r="J1594" s="61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6"/>
      <c r="J1595" s="61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6"/>
      <c r="J1596" s="61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6"/>
      <c r="J1597" s="61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6"/>
      <c r="J1598" s="61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6"/>
      <c r="J1599" s="61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7"/>
      <c r="J1600" s="61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6"/>
      <c r="J1601" s="61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6"/>
      <c r="J1602" s="61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7"/>
      <c r="J1603" s="61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6"/>
      <c r="J1604" s="61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7"/>
      <c r="J1605" s="61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7"/>
      <c r="J1606" s="61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7"/>
      <c r="J1607" s="61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7"/>
      <c r="J1608" s="61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6"/>
      <c r="J1609" s="61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7"/>
      <c r="J1610" s="61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6"/>
      <c r="J1611" s="61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6"/>
      <c r="J1612" s="61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7"/>
      <c r="J1613" s="61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7"/>
      <c r="J1614" s="61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7"/>
      <c r="J1615" s="61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6"/>
      <c r="J1616" s="61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6"/>
      <c r="J1617" s="61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6"/>
      <c r="J1618" s="61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7"/>
      <c r="J1619" s="61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7"/>
      <c r="J1620" s="61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7"/>
      <c r="J1621" s="61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7"/>
      <c r="J1622" s="61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7"/>
      <c r="J1623" s="61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7"/>
      <c r="J1624" s="61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7"/>
      <c r="J1625" s="61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6"/>
      <c r="J1626" s="61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6"/>
      <c r="J1627" s="61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7"/>
      <c r="J1628" s="61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7"/>
      <c r="J1629" s="61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7"/>
      <c r="J1630" s="61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7"/>
      <c r="J1631" s="61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7"/>
      <c r="J1632" s="61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7"/>
      <c r="J1633" s="61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7"/>
      <c r="J1634" s="61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7"/>
      <c r="J1635" s="61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7"/>
      <c r="J1636" s="61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7"/>
      <c r="J1637" s="61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7"/>
      <c r="J1638" s="61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6"/>
      <c r="J1639" s="61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7"/>
      <c r="J1640" s="61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7"/>
      <c r="J1641" s="61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7"/>
      <c r="J1642" s="61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6"/>
      <c r="J1643" s="61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7"/>
      <c r="J1644" s="61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7"/>
      <c r="J1645" s="61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6"/>
      <c r="J1646" s="61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7"/>
      <c r="J1647" s="61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7"/>
      <c r="J1648" s="61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7"/>
      <c r="J1649" s="61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7"/>
      <c r="J1650" s="61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7"/>
      <c r="J1651" s="61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6"/>
      <c r="J1652" s="61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7"/>
      <c r="J1653" s="61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7"/>
      <c r="J1654" s="61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7"/>
      <c r="J1655" s="61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7"/>
      <c r="J1656" s="61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7"/>
      <c r="J1657" s="61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7"/>
      <c r="J1658" s="61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7"/>
      <c r="J1659" s="61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7"/>
      <c r="J1660" s="61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7"/>
      <c r="J1661" s="61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7"/>
      <c r="J1662" s="61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7"/>
      <c r="J1663" s="61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6"/>
      <c r="J1664" s="61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7"/>
      <c r="J1665" s="61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6"/>
      <c r="J1666" s="61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7"/>
      <c r="J1667" s="61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6"/>
      <c r="J1668" s="61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7"/>
      <c r="J1669" s="61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6"/>
      <c r="J1670" s="61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7"/>
      <c r="J1671" s="61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6"/>
      <c r="J1672" s="61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6"/>
      <c r="J1673" s="61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7"/>
      <c r="J1674" s="61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7"/>
      <c r="J1675" s="61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6"/>
      <c r="J1676" s="61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7"/>
      <c r="J1677" s="61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7"/>
      <c r="J1678" s="61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6"/>
      <c r="J1679" s="61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7"/>
      <c r="J1680" s="61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7"/>
      <c r="J1681" s="61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7"/>
      <c r="J1682" s="61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7"/>
      <c r="J1683" s="61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7"/>
      <c r="J1684" s="61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7"/>
      <c r="J1685" s="61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7"/>
      <c r="J1686" s="61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7"/>
      <c r="J1687" s="61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6"/>
      <c r="J1688" s="61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6"/>
      <c r="J1689" s="61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7"/>
      <c r="J1690" s="61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7"/>
      <c r="J1691" s="61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7"/>
      <c r="J1692" s="61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7"/>
      <c r="J1693" s="61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6"/>
      <c r="J1694" s="61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6"/>
      <c r="J1695" s="61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7"/>
      <c r="J1696" s="61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7"/>
      <c r="J1697" s="61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7"/>
      <c r="J1698" s="61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7"/>
      <c r="J1699" s="61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7"/>
      <c r="J1700" s="61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7"/>
      <c r="J1701" s="61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7"/>
      <c r="J1702" s="61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6"/>
      <c r="J1703" s="61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6"/>
      <c r="J1704" s="61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7"/>
      <c r="J1705" s="61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7"/>
      <c r="J1706" s="61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7"/>
      <c r="J1707" s="61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7"/>
      <c r="J1708" s="61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7"/>
      <c r="J1709" s="61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7"/>
      <c r="J1710" s="61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6"/>
      <c r="J1711" s="61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6"/>
      <c r="J1712" s="61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7"/>
      <c r="J1713" s="61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6"/>
      <c r="J1714" s="61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7"/>
      <c r="J1715" s="61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7"/>
      <c r="J1716" s="61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7"/>
      <c r="J1717" s="61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7"/>
      <c r="J1718" s="61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7"/>
      <c r="J1719" s="61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6"/>
      <c r="J1720" s="61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7"/>
      <c r="J1721" s="61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6"/>
      <c r="J1722" s="61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7"/>
      <c r="J1723" s="61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7"/>
      <c r="J1724" s="61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7"/>
      <c r="J1725" s="61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7"/>
      <c r="J1726" s="61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7"/>
      <c r="J1727" s="61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7"/>
      <c r="J1728" s="61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6"/>
      <c r="J1729" s="61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6"/>
      <c r="J1730" s="61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6"/>
      <c r="J1731" s="61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7"/>
      <c r="J1732" s="61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7"/>
      <c r="J1733" s="61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7"/>
      <c r="J1734" s="61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7"/>
      <c r="J1735" s="61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7"/>
      <c r="J1736" s="61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6"/>
      <c r="J1737" s="61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7"/>
      <c r="J1738" s="61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7"/>
      <c r="J1739" s="61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6"/>
      <c r="J1740" s="61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7"/>
      <c r="J1741" s="61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7"/>
      <c r="J1742" s="61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7"/>
      <c r="J1743" s="61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7"/>
      <c r="J1744" s="61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6"/>
      <c r="J1745" s="61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7"/>
      <c r="J1746" s="61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6"/>
      <c r="J1747" s="61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7"/>
      <c r="J1748" s="61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7"/>
      <c r="J1749" s="61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7"/>
      <c r="J1750" s="61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7"/>
      <c r="J1751" s="61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6"/>
      <c r="J1752" s="61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6"/>
      <c r="J1753" s="61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6"/>
      <c r="J1754" s="61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6"/>
      <c r="J1755" s="61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6"/>
      <c r="J1756" s="61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6"/>
      <c r="J1757" s="61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6"/>
      <c r="J1758" s="61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7"/>
      <c r="J1759" s="61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6"/>
      <c r="J1760" s="61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6"/>
      <c r="J1761" s="61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7"/>
      <c r="J1762" s="61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6"/>
      <c r="J1763" s="61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7"/>
      <c r="J1764" s="61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7"/>
      <c r="J1765" s="61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7"/>
      <c r="J1766" s="61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7"/>
      <c r="J1767" s="61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6"/>
      <c r="J1768" s="61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7"/>
      <c r="J1769" s="61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6"/>
      <c r="J1770" s="61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6"/>
      <c r="J1771" s="61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7"/>
      <c r="J1772" s="61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7"/>
      <c r="J1773" s="61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7"/>
      <c r="J1774" s="61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6"/>
      <c r="J1775" s="61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6"/>
      <c r="J1776" s="61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6"/>
      <c r="J1777" s="61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7"/>
      <c r="J1778" s="61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7"/>
      <c r="J1779" s="61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7"/>
      <c r="J1780" s="61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7"/>
      <c r="J1781" s="61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7"/>
      <c r="J1782" s="61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7"/>
      <c r="J1783" s="61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7"/>
      <c r="J1784" s="61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6"/>
      <c r="J1785" s="61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6"/>
      <c r="J1786" s="61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7"/>
      <c r="J1787" s="61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7"/>
      <c r="J1788" s="61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7"/>
      <c r="J1789" s="61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7"/>
      <c r="J1790" s="61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7"/>
      <c r="J1791" s="61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7"/>
      <c r="J1792" s="61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7"/>
      <c r="J1793" s="61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7"/>
      <c r="J1794" s="61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7"/>
      <c r="J1795" s="61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7"/>
      <c r="J1796" s="61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7"/>
      <c r="J1797" s="61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6"/>
      <c r="J1798" s="61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7"/>
      <c r="J1799" s="61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7"/>
      <c r="J1800" s="61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7"/>
      <c r="J1801" s="61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6"/>
      <c r="J1802" s="61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7"/>
      <c r="J1803" s="61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7"/>
      <c r="J1804" s="61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6"/>
      <c r="J1805" s="61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7"/>
      <c r="J1806" s="61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7"/>
      <c r="J1807" s="61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7"/>
      <c r="J1808" s="61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7"/>
      <c r="J1809" s="61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7"/>
      <c r="J1810" s="61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6"/>
      <c r="J1811" s="61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7"/>
      <c r="J1812" s="61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7"/>
      <c r="J1813" s="61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7"/>
      <c r="J1814" s="61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7"/>
      <c r="J1815" s="61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7"/>
      <c r="J1816" s="61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7"/>
      <c r="J1817" s="61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7"/>
      <c r="J1818" s="61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7"/>
      <c r="J1819" s="61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7"/>
      <c r="J1820" s="61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7"/>
      <c r="J1821" s="61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7"/>
      <c r="J1822" s="61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6"/>
      <c r="J1823" s="61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7"/>
      <c r="J1824" s="61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6"/>
      <c r="J1825" s="61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7"/>
      <c r="J1826" s="61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6"/>
      <c r="J1827" s="61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7"/>
      <c r="J1828" s="61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6"/>
      <c r="J1829" s="61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7"/>
      <c r="J1830" s="61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6"/>
      <c r="J1831" s="61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6"/>
      <c r="J1832" s="61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7"/>
      <c r="J1833" s="61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7"/>
      <c r="J1834" s="61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6"/>
      <c r="J1835" s="61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7"/>
      <c r="J1836" s="61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7"/>
      <c r="J1837" s="61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6"/>
      <c r="J1838" s="61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7"/>
      <c r="J1839" s="61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7"/>
      <c r="J1840" s="61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7"/>
      <c r="J1841" s="61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7"/>
      <c r="J1842" s="61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7"/>
      <c r="J1843" s="61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7"/>
      <c r="J1844" s="61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7"/>
      <c r="J1845" s="61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7"/>
      <c r="J1846" s="61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6"/>
      <c r="J1847" s="61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6"/>
      <c r="J1848" s="61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7"/>
      <c r="J1849" s="61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7"/>
      <c r="J1850" s="61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7"/>
      <c r="J1851" s="61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7"/>
      <c r="J1852" s="61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6"/>
      <c r="J1853" s="61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6"/>
      <c r="J1854" s="61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7"/>
      <c r="J1855" s="61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7"/>
      <c r="J1856" s="61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7"/>
      <c r="J1857" s="61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7"/>
      <c r="J1858" s="61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7"/>
      <c r="J1859" s="61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7"/>
      <c r="J1860" s="61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7"/>
      <c r="J1861" s="61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6"/>
      <c r="J1862" s="61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6"/>
      <c r="J1863" s="61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7"/>
      <c r="J1864" s="61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7"/>
      <c r="J1865" s="61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7"/>
      <c r="J1866" s="61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7"/>
      <c r="J1867" s="61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7"/>
      <c r="J1868" s="61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7"/>
      <c r="J1869" s="61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6"/>
      <c r="J1870" s="61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6"/>
      <c r="J1871" s="61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7"/>
      <c r="J1872" s="61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6"/>
      <c r="J1873" s="61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7"/>
      <c r="J1874" s="61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7"/>
      <c r="J1875" s="61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7"/>
      <c r="J1876" s="61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7"/>
      <c r="J1877" s="61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7"/>
      <c r="J1878" s="61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6"/>
      <c r="J1879" s="61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7"/>
      <c r="J1880" s="61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6"/>
      <c r="J1881" s="61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7"/>
      <c r="J1882" s="61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7"/>
      <c r="J1883" s="61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7"/>
      <c r="J1884" s="61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7"/>
      <c r="J1885" s="61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7"/>
      <c r="J1886" s="61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7"/>
      <c r="J1887" s="61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6"/>
      <c r="J1888" s="61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6"/>
      <c r="J1889" s="61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6"/>
      <c r="J1890" s="61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7"/>
      <c r="J1891" s="61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7"/>
      <c r="J1892" s="61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7"/>
      <c r="J1893" s="61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7"/>
      <c r="J1894" s="61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7"/>
      <c r="J1895" s="61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6"/>
      <c r="J1896" s="61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7"/>
      <c r="J1897" s="61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7"/>
      <c r="J1898" s="61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6"/>
      <c r="J1899" s="61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7"/>
      <c r="J1900" s="61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7"/>
      <c r="J1901" s="61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7"/>
      <c r="J1902" s="61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7"/>
      <c r="J1903" s="61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6"/>
      <c r="J1904" s="61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7"/>
      <c r="J1905" s="61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6"/>
      <c r="J1906" s="61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7"/>
      <c r="J1907" s="61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7"/>
      <c r="J1908" s="61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7"/>
      <c r="J1909" s="61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7"/>
      <c r="J1910" s="61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6"/>
      <c r="J1911" s="61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6"/>
      <c r="J1912" s="61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6"/>
      <c r="J1913" s="61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6"/>
      <c r="J1914" s="61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6"/>
      <c r="J1915" s="61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6"/>
      <c r="J1916" s="61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6"/>
      <c r="J1917" s="61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7"/>
      <c r="J1918" s="61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6"/>
      <c r="J1919" s="61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6"/>
      <c r="J1920" s="61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7"/>
      <c r="J1921" s="61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6"/>
      <c r="J1922" s="61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7"/>
      <c r="J1923" s="61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7"/>
      <c r="J1924" s="61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7"/>
      <c r="J1925" s="61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7"/>
      <c r="J1926" s="61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6"/>
      <c r="J1927" s="61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7"/>
      <c r="J1928" s="61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6"/>
      <c r="J1929" s="61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6"/>
      <c r="J1930" s="61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7"/>
      <c r="J1931" s="61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7"/>
      <c r="J1932" s="61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7"/>
      <c r="J1933" s="61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6"/>
      <c r="J1934" s="61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6"/>
      <c r="J1935" s="61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6"/>
      <c r="J1936" s="61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7"/>
      <c r="J1937" s="61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7"/>
      <c r="J1938" s="61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7"/>
      <c r="J1939" s="61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7"/>
      <c r="J1940" s="61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7"/>
      <c r="J1941" s="61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7"/>
      <c r="J1942" s="61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7"/>
      <c r="J1943" s="61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6"/>
      <c r="J1944" s="61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6"/>
      <c r="J1945" s="61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7"/>
      <c r="J1946" s="61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7"/>
      <c r="J1947" s="61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7"/>
      <c r="J1948" s="61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7"/>
      <c r="J1949" s="61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7"/>
      <c r="J1950" s="61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7"/>
      <c r="J1951" s="61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7"/>
      <c r="J1952" s="61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7"/>
      <c r="J1953" s="61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7"/>
      <c r="J1954" s="61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7"/>
      <c r="J1955" s="61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7"/>
      <c r="J1956" s="61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6"/>
      <c r="J1957" s="61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7"/>
      <c r="J1958" s="61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7"/>
      <c r="J1959" s="61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7"/>
      <c r="J1960" s="61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6"/>
      <c r="J1961" s="61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7"/>
      <c r="J1962" s="61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7"/>
      <c r="J1963" s="61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6"/>
      <c r="J1964" s="61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7"/>
      <c r="J1965" s="61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7"/>
      <c r="J1966" s="61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7"/>
      <c r="J1967" s="61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7"/>
      <c r="J1968" s="61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7"/>
      <c r="J1969" s="61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6"/>
      <c r="J1970" s="61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7"/>
      <c r="J1971" s="61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7"/>
      <c r="J1972" s="61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7"/>
      <c r="J1973" s="61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7"/>
      <c r="J1974" s="61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7"/>
      <c r="J1975" s="61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7"/>
      <c r="J1976" s="61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7"/>
      <c r="J1977" s="61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7"/>
      <c r="J1978" s="61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7"/>
      <c r="J1979" s="61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7"/>
      <c r="J1980" s="61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7"/>
      <c r="J1981" s="61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6"/>
      <c r="J1982" s="61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7"/>
      <c r="J1983" s="61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6"/>
      <c r="J1984" s="61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7"/>
      <c r="J1985" s="61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6"/>
      <c r="J1986" s="61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7"/>
      <c r="J1987" s="61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6"/>
      <c r="J1988" s="61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7"/>
      <c r="J1989" s="61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6"/>
      <c r="J1990" s="61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6"/>
      <c r="J1991" s="61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7"/>
      <c r="J1992" s="61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7"/>
      <c r="J1993" s="61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6"/>
      <c r="J1994" s="61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7"/>
      <c r="J1995" s="61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7"/>
      <c r="J1996" s="61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6"/>
      <c r="J1997" s="61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7"/>
      <c r="J1998" s="61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7"/>
      <c r="J1999" s="61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7"/>
      <c r="J2000" s="61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7"/>
      <c r="J2001" s="61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7"/>
      <c r="J2002" s="61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7"/>
      <c r="J2003" s="61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7"/>
      <c r="J2004" s="61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7"/>
      <c r="J2005" s="61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6"/>
      <c r="J2006" s="61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6"/>
      <c r="J2007" s="61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7"/>
      <c r="J2008" s="61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7"/>
      <c r="J2009" s="61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7"/>
      <c r="J2010" s="61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7"/>
      <c r="J2011" s="61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6"/>
      <c r="J2012" s="61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6"/>
      <c r="J2013" s="61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7"/>
      <c r="J2014" s="61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7"/>
      <c r="J2015" s="61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7"/>
      <c r="J2016" s="61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7"/>
      <c r="J2017" s="61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7"/>
      <c r="J2018" s="61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7"/>
      <c r="J2019" s="61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7"/>
      <c r="J2020" s="61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6"/>
      <c r="J2021" s="61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6"/>
      <c r="J2022" s="61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7"/>
      <c r="J2023" s="61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7"/>
      <c r="J2024" s="61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7"/>
      <c r="J2025" s="61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7"/>
      <c r="J2026" s="61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7"/>
      <c r="J2027" s="61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7"/>
      <c r="J2028" s="61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6"/>
      <c r="J2029" s="61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6"/>
      <c r="J2030" s="61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7"/>
      <c r="J2031" s="61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6"/>
      <c r="J2032" s="61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7"/>
      <c r="J2033" s="61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7"/>
      <c r="J2034" s="61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7"/>
      <c r="J2035" s="61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7"/>
      <c r="J2036" s="61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7"/>
      <c r="J2037" s="61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6"/>
      <c r="J2038" s="61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7"/>
      <c r="J2039" s="61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6"/>
      <c r="J2040" s="61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7"/>
      <c r="J2041" s="61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7"/>
      <c r="J2042" s="61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7"/>
      <c r="J2043" s="61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7"/>
      <c r="J2044" s="61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7"/>
      <c r="J2045" s="61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7"/>
      <c r="J2046" s="61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6"/>
      <c r="J2047" s="61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6"/>
      <c r="J2048" s="61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6"/>
      <c r="J2049" s="61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7"/>
      <c r="J2050" s="61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7"/>
      <c r="J2051" s="61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7"/>
      <c r="J2052" s="61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7"/>
      <c r="J2053" s="61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7"/>
      <c r="J2054" s="61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6"/>
      <c r="J2055" s="61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7"/>
      <c r="J2056" s="61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7"/>
      <c r="J2057" s="61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6"/>
      <c r="J2058" s="61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7"/>
      <c r="J2059" s="61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7"/>
      <c r="J2060" s="61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7"/>
      <c r="J2061" s="61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7"/>
      <c r="J2062" s="61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6"/>
      <c r="J2063" s="61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7"/>
      <c r="J2064" s="61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6"/>
      <c r="J2065" s="61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7"/>
      <c r="J2066" s="61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7"/>
      <c r="J2067" s="61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7"/>
      <c r="J2068" s="61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7"/>
      <c r="J2069" s="61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6"/>
      <c r="J2070" s="61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6"/>
      <c r="J2071" s="61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6"/>
      <c r="J2072" s="61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6"/>
      <c r="J2073" s="61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6"/>
      <c r="J2074" s="61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6"/>
      <c r="J2075" s="61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6"/>
      <c r="J2076" s="61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7"/>
      <c r="J2077" s="61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6"/>
      <c r="J2078" s="61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6"/>
      <c r="J2079" s="61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7"/>
      <c r="J2080" s="61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6"/>
      <c r="J2081" s="61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7"/>
      <c r="J2082" s="61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7"/>
      <c r="J2083" s="61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7"/>
      <c r="J2084" s="61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7"/>
      <c r="J2085" s="61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6"/>
      <c r="J2086" s="61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7"/>
      <c r="J2087" s="61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6"/>
      <c r="J2088" s="61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6"/>
      <c r="J2089" s="61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7"/>
      <c r="J2090" s="61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7"/>
      <c r="J2091" s="61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7"/>
      <c r="J2092" s="61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6"/>
      <c r="J2093" s="61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6"/>
      <c r="J2094" s="61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6"/>
      <c r="J2095" s="61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7"/>
      <c r="J2096" s="61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7"/>
      <c r="J2097" s="61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7"/>
      <c r="J2098" s="61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7"/>
      <c r="J2099" s="61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7"/>
      <c r="J2100" s="61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7"/>
      <c r="J2101" s="61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7"/>
      <c r="J2102" s="61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6"/>
      <c r="J2103" s="61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6"/>
      <c r="J2104" s="61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7"/>
      <c r="J2105" s="61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7"/>
      <c r="J2106" s="61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7"/>
      <c r="J2107" s="61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7"/>
      <c r="J2108" s="61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7"/>
      <c r="J2109" s="61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7"/>
      <c r="J2110" s="61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7"/>
      <c r="J2111" s="61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7"/>
      <c r="J2112" s="61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7"/>
      <c r="J2113" s="61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7"/>
      <c r="J2114" s="61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7"/>
      <c r="J2115" s="61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6"/>
      <c r="J2116" s="61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7"/>
      <c r="J2117" s="61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7"/>
      <c r="J2118" s="61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7"/>
      <c r="J2119" s="61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6"/>
      <c r="J2120" s="61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7"/>
      <c r="J2121" s="61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7"/>
      <c r="J2122" s="61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6"/>
      <c r="J2123" s="61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7"/>
      <c r="J2124" s="61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7"/>
      <c r="J2125" s="61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7"/>
      <c r="J2126" s="61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7"/>
      <c r="J2127" s="61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7"/>
      <c r="J2128" s="61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6"/>
      <c r="J2129" s="61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7"/>
      <c r="J2130" s="61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7"/>
      <c r="J2131" s="61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7"/>
      <c r="J2132" s="61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7"/>
      <c r="J2133" s="61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7"/>
      <c r="J2134" s="61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7"/>
      <c r="J2135" s="61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7"/>
      <c r="J2136" s="61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7"/>
      <c r="J2137" s="61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7"/>
      <c r="J2138" s="61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7"/>
      <c r="J2139" s="61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7"/>
      <c r="J2140" s="61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6"/>
      <c r="J2141" s="61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7"/>
      <c r="J2142" s="61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6"/>
      <c r="J2143" s="61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7"/>
      <c r="J2144" s="61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6"/>
      <c r="J2145" s="61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7"/>
      <c r="J2146" s="61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6"/>
      <c r="J2147" s="61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7"/>
      <c r="J2148" s="61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6"/>
      <c r="J2149" s="61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6"/>
      <c r="J2150" s="61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7"/>
      <c r="J2151" s="61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7"/>
      <c r="J2152" s="61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6"/>
      <c r="J2153" s="61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7"/>
      <c r="J2154" s="61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7"/>
      <c r="J2155" s="61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6"/>
      <c r="J2156" s="61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7"/>
      <c r="J2157" s="61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7"/>
      <c r="J2158" s="61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7"/>
      <c r="J2159" s="61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7"/>
      <c r="J2160" s="61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7"/>
      <c r="J2161" s="61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7"/>
      <c r="J2162" s="61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7"/>
      <c r="J2163" s="61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7"/>
      <c r="J2164" s="61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6"/>
      <c r="J2165" s="61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6"/>
      <c r="J2166" s="61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7"/>
      <c r="J2167" s="61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7"/>
      <c r="J2168" s="61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7"/>
      <c r="J2169" s="61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7"/>
      <c r="J2170" s="61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6"/>
      <c r="J2171" s="61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6"/>
      <c r="J2172" s="61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7"/>
      <c r="J2173" s="61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7"/>
      <c r="J2174" s="61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7"/>
      <c r="J2175" s="61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7"/>
      <c r="J2176" s="61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7"/>
      <c r="J2177" s="61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7"/>
      <c r="J2178" s="61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7"/>
      <c r="J2179" s="61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6"/>
      <c r="J2180" s="61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6"/>
      <c r="J2181" s="61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7"/>
      <c r="J2182" s="61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7"/>
      <c r="J2183" s="61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7"/>
      <c r="J2184" s="61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7"/>
      <c r="J2185" s="61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7"/>
      <c r="J2186" s="61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7"/>
      <c r="J2187" s="61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6"/>
      <c r="J2188" s="61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6"/>
      <c r="J2189" s="61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7"/>
      <c r="J2190" s="61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6"/>
      <c r="J2191" s="61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7"/>
      <c r="J2192" s="61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7"/>
      <c r="J2193" s="61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7"/>
      <c r="J2194" s="61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7"/>
      <c r="J2195" s="61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7"/>
      <c r="J2196" s="61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6"/>
      <c r="J2197" s="61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7"/>
      <c r="J2198" s="61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6"/>
      <c r="J2199" s="61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7"/>
      <c r="J2200" s="61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7"/>
      <c r="J2201" s="61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7"/>
      <c r="J2202" s="61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7"/>
      <c r="J2203" s="61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7"/>
      <c r="J2204" s="61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7"/>
      <c r="J2205" s="61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6"/>
      <c r="J2206" s="61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6"/>
      <c r="J2207" s="61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6"/>
      <c r="J2208" s="61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7"/>
      <c r="J2209" s="61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7"/>
      <c r="J2210" s="61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7"/>
      <c r="J2211" s="61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7"/>
      <c r="J2212" s="61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7"/>
      <c r="J2213" s="61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6"/>
      <c r="J2214" s="61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7"/>
      <c r="J2215" s="61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7"/>
      <c r="J2216" s="61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6"/>
      <c r="J2217" s="61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7"/>
      <c r="J2218" s="61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7"/>
      <c r="J2219" s="61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7"/>
      <c r="J2220" s="61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7"/>
      <c r="J2221" s="61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6"/>
      <c r="J2222" s="61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7"/>
      <c r="J2223" s="61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6"/>
      <c r="J2224" s="61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8"/>
      <c r="J2225" s="62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1" bestFit="1" customWidth="1"/>
    <col min="4" max="4" width="6.85546875" style="35" customWidth="1"/>
    <col min="5" max="5" width="9.140625" style="35"/>
    <col min="6" max="6" width="13.28515625" style="51" bestFit="1" customWidth="1"/>
    <col min="7" max="7" width="6.7109375" style="35" customWidth="1"/>
    <col min="8" max="8" width="9.140625" style="35"/>
    <col min="9" max="9" width="13.28515625" style="51" bestFit="1" customWidth="1"/>
    <col min="10" max="10" width="7.28515625" style="35" customWidth="1"/>
    <col min="11" max="11" width="9.140625" style="35"/>
    <col min="12" max="12" width="14.28515625" style="51" bestFit="1" customWidth="1"/>
    <col min="13" max="13" width="7.42578125" style="35" customWidth="1"/>
    <col min="14" max="14" width="9.140625" style="35"/>
    <col min="15" max="15" width="14.28515625" style="51" bestFit="1" customWidth="1"/>
    <col min="16" max="16" width="6.42578125" style="35" customWidth="1"/>
    <col min="17" max="17" width="9.140625" style="35"/>
    <col min="18" max="18" width="13.28515625" style="51" bestFit="1" customWidth="1"/>
    <col min="19" max="19" width="7" style="35" customWidth="1"/>
    <col min="20" max="20" width="9.140625" style="35"/>
    <col min="21" max="21" width="13.28515625" style="51" bestFit="1" customWidth="1"/>
    <col min="22" max="16384" width="9.140625" style="35"/>
  </cols>
  <sheetData>
    <row r="2" spans="8:8" ht="15.75" x14ac:dyDescent="0.25">
      <c r="H2" s="5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5" zoomScaleNormal="100" workbookViewId="0">
      <selection activeCell="E3" sqref="E3"/>
    </sheetView>
  </sheetViews>
  <sheetFormatPr defaultColWidth="0" defaultRowHeight="22.5" customHeight="1" zeroHeight="1" x14ac:dyDescent="0.25"/>
  <cols>
    <col min="1" max="1" width="9.140625" style="67" customWidth="1"/>
    <col min="2" max="2" width="5.7109375" style="67" customWidth="1"/>
    <col min="3" max="4" width="9.140625" style="67" customWidth="1"/>
    <col min="5" max="6" width="29.85546875" style="67" customWidth="1"/>
    <col min="7" max="7" width="47.42578125" style="69" customWidth="1"/>
    <col min="8" max="8" width="9.7109375" style="67" customWidth="1"/>
    <col min="9" max="9" width="9.140625" style="67" hidden="1" customWidth="1"/>
    <col min="10" max="10" width="12" style="67" hidden="1" customWidth="1"/>
    <col min="11" max="15" width="9.140625" style="67" hidden="1" customWidth="1"/>
    <col min="16" max="16" width="10.7109375" style="67" hidden="1" customWidth="1"/>
    <col min="17" max="16384" width="9.140625" style="67" hidden="1"/>
  </cols>
  <sheetData>
    <row r="1" spans="1:10" ht="22.5" customHeight="1" x14ac:dyDescent="0.3">
      <c r="A1" s="78" t="s">
        <v>23</v>
      </c>
      <c r="B1" s="78"/>
      <c r="C1" s="78"/>
      <c r="D1" s="71" t="s">
        <v>24</v>
      </c>
      <c r="E1" s="72">
        <v>42248</v>
      </c>
    </row>
    <row r="2" spans="1:10" ht="22.5" customHeight="1" x14ac:dyDescent="0.3">
      <c r="D2" s="71" t="s">
        <v>25</v>
      </c>
      <c r="E2" s="72">
        <v>42276</v>
      </c>
      <c r="G2" s="66"/>
      <c r="J2" s="68"/>
    </row>
    <row r="3" spans="1:10" ht="22.5" customHeight="1" x14ac:dyDescent="0.3">
      <c r="E3" s="65"/>
      <c r="F3" s="65"/>
      <c r="G3" s="66"/>
    </row>
    <row r="4" spans="1:10" ht="22.5" customHeight="1" x14ac:dyDescent="0.3">
      <c r="E4" s="65"/>
      <c r="G4" s="66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5"/>
      <c r="F12" s="65"/>
      <c r="G12" s="70"/>
    </row>
    <row r="13" spans="1:10" ht="22.5" customHeight="1" x14ac:dyDescent="0.3">
      <c r="E13" s="65"/>
      <c r="F13" s="65"/>
      <c r="G13" s="70"/>
    </row>
    <row r="14" spans="1:10" ht="22.5" customHeight="1" x14ac:dyDescent="0.3">
      <c r="G14" s="70"/>
    </row>
    <row r="15" spans="1:10" ht="22.5" customHeight="1" x14ac:dyDescent="0.3">
      <c r="G15" s="70"/>
    </row>
    <row r="16" spans="1:10" ht="22.5" customHeight="1" x14ac:dyDescent="0.3">
      <c r="G16" s="70"/>
    </row>
    <row r="17" spans="7:7" ht="22.5" customHeight="1" x14ac:dyDescent="0.3">
      <c r="G17" s="70"/>
    </row>
    <row r="18" spans="7:7" ht="22.5" customHeight="1" x14ac:dyDescent="0.3">
      <c r="G18" s="70"/>
    </row>
    <row r="19" spans="7:7" ht="22.5" customHeight="1" x14ac:dyDescent="0.3">
      <c r="G19" s="70"/>
    </row>
    <row r="20" spans="7:7" ht="22.5" customHeight="1" x14ac:dyDescent="0.3">
      <c r="G20" s="70"/>
    </row>
    <row r="21" spans="7:7" ht="22.5" customHeight="1" x14ac:dyDescent="0.3">
      <c r="G21" s="70"/>
    </row>
    <row r="22" spans="7:7" ht="22.5" customHeight="1" x14ac:dyDescent="0.3">
      <c r="G22" s="70"/>
    </row>
    <row r="23" spans="7:7" ht="22.5" customHeight="1" x14ac:dyDescent="0.25"/>
    <row r="24" spans="7:7" ht="22.5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55" zoomScaleNormal="55" workbookViewId="0">
      <selection activeCell="B2" sqref="B2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0" max="10" width="10.5703125" bestFit="1" customWidth="1"/>
    <col min="12" max="12" width="14.85546875" customWidth="1"/>
  </cols>
  <sheetData>
    <row r="1" spans="1:14" ht="23.25" customHeight="1" x14ac:dyDescent="0.3">
      <c r="A1" s="53"/>
      <c r="B1" s="53"/>
      <c r="C1" s="54"/>
      <c r="D1" s="35" t="s">
        <v>19</v>
      </c>
      <c r="E1" s="36"/>
      <c r="F1" s="35" t="s">
        <v>22</v>
      </c>
      <c r="G1" s="35" t="s">
        <v>20</v>
      </c>
      <c r="H1" s="35" t="s">
        <v>21</v>
      </c>
    </row>
    <row r="2" spans="1:14" ht="23.25" customHeight="1" x14ac:dyDescent="0.3">
      <c r="A2" s="53" t="s">
        <v>12</v>
      </c>
      <c r="B2" s="53">
        <f>SUMPRODUCT((A2='Клиентская база'!$J$3:$J$2225)*($J$2&lt;='Клиентская база'!$F$3:$F$2225)*($J$3&gt;='Клиентская база'!$F$3:$F$2225))</f>
        <v>1</v>
      </c>
      <c r="C2" s="54" t="str">
        <f>A2&amp;" ("&amp;D2&amp;"%)"</f>
        <v>Холодный звонок (9,09%)</v>
      </c>
      <c r="D2" s="36">
        <f t="shared" ref="D2:D7" si="0">ROUND(B2/SUM($B$2:$B$7)*100,2)</f>
        <v>9.09</v>
      </c>
      <c r="E2" s="36"/>
      <c r="F2" s="35" t="str">
        <f t="shared" ref="F2:F7" si="1">C2</f>
        <v>Холодный звонок (9,09%)</v>
      </c>
      <c r="G2" s="35">
        <f t="shared" ref="G2:G7" si="2">-D2/2</f>
        <v>-4.5449999999999999</v>
      </c>
      <c r="H2" s="35">
        <f t="shared" ref="H2:H7" si="3">D2/2</f>
        <v>4.5449999999999999</v>
      </c>
      <c r="J2" s="73">
        <f>'Воронка продаж'!E1</f>
        <v>42248</v>
      </c>
      <c r="L2" s="64"/>
      <c r="N2" t="str">
        <f>"Воронка продаж за период с "&amp;TEXT('Воронка продаж'!$E$1,"ДД.ММ.ГГГГ")&amp;" по "&amp;TEXT('Воронка продаж'!E2,"ДД.ММ.ГГГГ")</f>
        <v>Воронка продаж за период с 01.09.2015 по 29.09.2015</v>
      </c>
    </row>
    <row r="3" spans="1:14" ht="23.25" customHeight="1" x14ac:dyDescent="0.3">
      <c r="A3" s="53" t="s">
        <v>13</v>
      </c>
      <c r="B3" s="53">
        <f>SUMPRODUCT((A3='Клиентская база'!$J$3:$J$2225)*($J$2&lt;='Клиентская база'!$F$3:$F$2225)*($J$3&gt;='Клиентская база'!$F$3:$F$2225))</f>
        <v>9</v>
      </c>
      <c r="C3" s="54" t="str">
        <f t="shared" ref="C3:C7" si="4">A3&amp;" ("&amp;D3&amp;"%)"</f>
        <v>Высланы презентационные материалы (81,82%)</v>
      </c>
      <c r="D3" s="36">
        <f t="shared" si="0"/>
        <v>81.819999999999993</v>
      </c>
      <c r="E3" s="36"/>
      <c r="F3" s="35" t="str">
        <f t="shared" si="1"/>
        <v>Высланы презентационные материалы (81,82%)</v>
      </c>
      <c r="G3" s="35">
        <f t="shared" si="2"/>
        <v>-40.909999999999997</v>
      </c>
      <c r="H3" s="35">
        <f t="shared" si="3"/>
        <v>40.909999999999997</v>
      </c>
      <c r="J3" s="73">
        <f>'Воронка продаж'!E2</f>
        <v>42276</v>
      </c>
      <c r="L3" s="64"/>
    </row>
    <row r="4" spans="1:14" ht="23.25" customHeight="1" x14ac:dyDescent="0.3">
      <c r="A4" s="53" t="s">
        <v>14</v>
      </c>
      <c r="B4" s="53">
        <f>SUMPRODUCT((A4='Клиентская база'!$J$3:$J$2225)*($J$2&lt;='Клиентская база'!$F$3:$F$2225)*($J$3&gt;='Клиентская база'!$F$3:$F$2225))</f>
        <v>0</v>
      </c>
      <c r="C4" s="54" t="str">
        <f t="shared" si="4"/>
        <v>Отправлено КП (0%)</v>
      </c>
      <c r="D4" s="36">
        <f t="shared" si="0"/>
        <v>0</v>
      </c>
      <c r="E4" s="36"/>
      <c r="F4" s="35" t="str">
        <f t="shared" si="1"/>
        <v>Отправлено КП (0%)</v>
      </c>
      <c r="G4" s="35">
        <f t="shared" si="2"/>
        <v>0</v>
      </c>
      <c r="H4" s="35">
        <f t="shared" si="3"/>
        <v>0</v>
      </c>
      <c r="L4" s="64"/>
    </row>
    <row r="5" spans="1:14" ht="23.25" customHeight="1" x14ac:dyDescent="0.3">
      <c r="A5" s="53" t="s">
        <v>15</v>
      </c>
      <c r="B5" s="53">
        <f>SUMPRODUCT((A5='Клиентская база'!$J$3:$J$2225)*($J$2&lt;='Клиентская база'!$F$3:$F$2225)*($J$3&gt;='Клиентская база'!$F$3:$F$2225))</f>
        <v>1</v>
      </c>
      <c r="C5" s="54" t="str">
        <f t="shared" si="4"/>
        <v>Согласование (9,09%)</v>
      </c>
      <c r="D5" s="36">
        <f t="shared" si="0"/>
        <v>9.09</v>
      </c>
      <c r="E5" s="36"/>
      <c r="F5" s="35" t="str">
        <f t="shared" si="1"/>
        <v>Согласование (9,09%)</v>
      </c>
      <c r="G5" s="35">
        <f t="shared" si="2"/>
        <v>-4.5449999999999999</v>
      </c>
      <c r="H5" s="35">
        <f t="shared" si="3"/>
        <v>4.5449999999999999</v>
      </c>
      <c r="L5" s="64"/>
    </row>
    <row r="6" spans="1:14" ht="23.25" customHeight="1" x14ac:dyDescent="0.3">
      <c r="A6" s="53" t="s">
        <v>16</v>
      </c>
      <c r="B6" s="53">
        <f>SUMPRODUCT((A6='Клиентская база'!$J$3:$J$2225)*($J$2&lt;='Клиентская база'!$F$3:$F$2225)*($J$3&gt;='Клиентская база'!$F$3:$F$2225))</f>
        <v>0</v>
      </c>
      <c r="C6" s="54" t="str">
        <f t="shared" si="4"/>
        <v>Контракт заключен (0%)</v>
      </c>
      <c r="D6" s="36">
        <f t="shared" si="0"/>
        <v>0</v>
      </c>
      <c r="E6" s="36"/>
      <c r="F6" s="35" t="str">
        <f t="shared" si="1"/>
        <v>Контракт заключен (0%)</v>
      </c>
      <c r="G6" s="35">
        <f t="shared" si="2"/>
        <v>0</v>
      </c>
      <c r="H6" s="35">
        <f t="shared" si="3"/>
        <v>0</v>
      </c>
      <c r="L6" s="64"/>
    </row>
    <row r="7" spans="1:14" ht="23.25" customHeight="1" x14ac:dyDescent="0.3">
      <c r="A7" s="53" t="s">
        <v>17</v>
      </c>
      <c r="B7" s="53">
        <f>SUMPRODUCT((A7='Клиентская база'!$J$3:$J$2225)*($J$2&lt;='Клиентская база'!$F$3:$F$2225)*($J$3&gt;='Клиентская база'!$F$3:$F$2225))</f>
        <v>0</v>
      </c>
      <c r="C7" s="54" t="str">
        <f t="shared" si="4"/>
        <v>Контракт исполнен (0%)</v>
      </c>
      <c r="D7" s="36">
        <f t="shared" si="0"/>
        <v>0</v>
      </c>
      <c r="E7" s="36"/>
      <c r="F7" s="35" t="str">
        <f t="shared" si="1"/>
        <v>Контракт исполнен (0%)</v>
      </c>
      <c r="G7" s="35">
        <f t="shared" si="2"/>
        <v>0</v>
      </c>
      <c r="H7" s="35">
        <f t="shared" si="3"/>
        <v>0</v>
      </c>
      <c r="L7" s="64"/>
    </row>
    <row r="8" spans="1:14" ht="23.25" customHeight="1" x14ac:dyDescent="0.25">
      <c r="L8" s="64"/>
    </row>
    <row r="9" spans="1:14" ht="23.25" customHeight="1" x14ac:dyDescent="0.25">
      <c r="L9" s="64"/>
    </row>
    <row r="10" spans="1:14" ht="23.25" customHeight="1" x14ac:dyDescent="0.25">
      <c r="L10" s="64"/>
    </row>
    <row r="11" spans="1:14" ht="23.25" customHeight="1" x14ac:dyDescent="0.25">
      <c r="L11" s="64"/>
    </row>
    <row r="12" spans="1:14" ht="23.25" customHeight="1" x14ac:dyDescent="0.25">
      <c r="L12" s="64"/>
    </row>
    <row r="13" spans="1:14" ht="23.25" customHeight="1" x14ac:dyDescent="0.25">
      <c r="L13" s="64"/>
    </row>
    <row r="14" spans="1:14" ht="23.25" customHeight="1" x14ac:dyDescent="0.25">
      <c r="L14" s="64"/>
    </row>
    <row r="15" spans="1:14" ht="23.25" customHeight="1" x14ac:dyDescent="0.25">
      <c r="L15" s="64"/>
    </row>
    <row r="16" spans="1:14" ht="23.25" customHeight="1" x14ac:dyDescent="0.25">
      <c r="L16" s="64"/>
    </row>
    <row r="17" spans="12:12" ht="23.25" customHeight="1" x14ac:dyDescent="0.25">
      <c r="L17" s="64"/>
    </row>
    <row r="18" spans="12:12" ht="23.25" customHeight="1" x14ac:dyDescent="0.25">
      <c r="L18" s="64"/>
    </row>
    <row r="19" spans="12:12" ht="23.25" customHeight="1" x14ac:dyDescent="0.25">
      <c r="L19" s="64"/>
    </row>
    <row r="20" spans="12:12" ht="23.25" customHeight="1" x14ac:dyDescent="0.25">
      <c r="L20" s="64"/>
    </row>
    <row r="21" spans="12:12" ht="23.25" customHeight="1" x14ac:dyDescent="0.25">
      <c r="L21" s="64"/>
    </row>
    <row r="22" spans="12:12" ht="23.25" customHeight="1" x14ac:dyDescent="0.25">
      <c r="L22" s="64"/>
    </row>
    <row r="23" spans="12:12" ht="23.25" customHeight="1" x14ac:dyDescent="0.25">
      <c r="L23" s="64"/>
    </row>
    <row r="24" spans="12:12" ht="23.25" customHeight="1" x14ac:dyDescent="0.25">
      <c r="L24" s="64"/>
    </row>
    <row r="25" spans="12:12" ht="23.25" customHeight="1" x14ac:dyDescent="0.25">
      <c r="L2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Клиентская база</vt:lpstr>
      <vt:lpstr>Расчет стоимости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2015-09-16T13:59:02Z</dcterms:modified>
</cp:coreProperties>
</file>