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0" windowWidth="25440" windowHeight="12105" activeTab="0"/>
  </bookViews>
  <sheets>
    <sheet name="Исходные_данные" sheetId="1" r:id="rId1"/>
  </sheets>
  <definedNames>
    <definedName name="DN">#REF!</definedName>
    <definedName name="Gг.факт">'Исходные_данные'!#REF!</definedName>
    <definedName name="Gжт.факт">'Исходные_данные'!#REF!</definedName>
    <definedName name="kс.н.">'Исходные_данные'!$E$34</definedName>
    <definedName name="kтех">'Исходные_данные'!#REF!</definedName>
    <definedName name="kц.ГВС">'Исходные_данные'!$E$16</definedName>
    <definedName name="kэ">'Исходные_данные'!$E$13</definedName>
    <definedName name="nГВС">'Исходные_данные'!#REF!</definedName>
    <definedName name="Nнас.ГВС1">'Исходные_данные'!#REF!</definedName>
    <definedName name="Nнас.ГВС2">'Исходные_данные'!#REF!</definedName>
    <definedName name="Nнас.кк">'Исходные_данные'!#REF!</definedName>
    <definedName name="Nнас.подп">'Исходные_данные'!#REF!</definedName>
    <definedName name="Nнас.ск1">'Исходные_данные'!#REF!</definedName>
    <definedName name="Nнас.ск2">'Исходные_данные'!#REF!</definedName>
    <definedName name="Nнас.тех">'Исходные_данные'!#REF!</definedName>
    <definedName name="nот">'Исходные_данные'!#REF!</definedName>
    <definedName name="Nраб.к1">'Исходные_данные'!#REF!</definedName>
    <definedName name="Nраб.к2">'Исходные_данные'!#REF!</definedName>
    <definedName name="Nраб.к3">'Исходные_данные'!#REF!</definedName>
    <definedName name="Nраб.ТО.ГВС1">'Исходные_данные'!#REF!</definedName>
    <definedName name="Nраб.ТО.ГВС2">'Исходные_данные'!#REF!</definedName>
    <definedName name="Nраб.ТО.ск1">'Исходные_данные'!#REF!</definedName>
    <definedName name="Nраб.ТО.ск2">'Исходные_данные'!#REF!</definedName>
    <definedName name="Nраб.ТО.тех">'Исходные_данные'!#REF!</definedName>
    <definedName name="nтех">'Исходные_данные'!#REF!</definedName>
    <definedName name="Nуст.к1">'Исходные_данные'!#REF!</definedName>
    <definedName name="Nуст.к2">'Исходные_данные'!#REF!</definedName>
    <definedName name="Nуст.к3">'Исходные_данные'!#REF!</definedName>
    <definedName name="Nуст.ТО.ГВС1">'Исходные_данные'!#REF!</definedName>
    <definedName name="Nуст.ТО.ГВС2">'Исходные_данные'!#REF!</definedName>
    <definedName name="Nуст.ТО.ск1">'Исходные_данные'!#REF!</definedName>
    <definedName name="Nуст.ТО.ск2">'Исходные_данные'!#REF!</definedName>
    <definedName name="Nуст.ТО.тех">'Исходные_данные'!#REF!</definedName>
    <definedName name="nч.в">'Исходные_данные'!#REF!</definedName>
    <definedName name="nч.тех">'Исходные_данные'!#REF!</definedName>
    <definedName name="P1ГВС1">'Исходные_данные'!#REF!</definedName>
    <definedName name="P1ГВС2">'Исходные_данные'!#REF!</definedName>
    <definedName name="P1кк">'Исходные_данные'!#REF!</definedName>
    <definedName name="P1ск1">'Исходные_данные'!#REF!</definedName>
    <definedName name="P1ск2">'Исходные_данные'!#REF!</definedName>
    <definedName name="P1тех">'Исходные_данные'!#REF!</definedName>
    <definedName name="P2ГВС1">'Исходные_данные'!#REF!</definedName>
    <definedName name="P2ГВС2">'Исходные_данные'!#REF!</definedName>
    <definedName name="P2кк">'Исходные_данные'!#REF!</definedName>
    <definedName name="P2ск1">'Исходные_данные'!#REF!</definedName>
    <definedName name="P2ск2">'Исходные_данные'!#REF!</definedName>
    <definedName name="P2тех">'Исходные_данные'!#REF!</definedName>
    <definedName name="Pmaxх.в">'Исходные_данные'!#REF!</definedName>
    <definedName name="Pminх.в">'Исходные_данные'!#REF!</definedName>
    <definedName name="Qв1">'Исходные_данные'!$E$20</definedName>
    <definedName name="Qв2">'Исходные_данные'!$E$26</definedName>
    <definedName name="Qг">'Исходные_данные'!#REF!</definedName>
    <definedName name="QГВС1">'Исходные_данные'!$E$38</definedName>
    <definedName name="QГВС1.max">'Исходные_данные'!$E$23</definedName>
    <definedName name="QГВС1.ср">'Исходные_данные'!$E$24</definedName>
    <definedName name="QГВС2">'Исходные_данные'!$E$39</definedName>
    <definedName name="QГВС2.max">'Исходные_данные'!$E$29</definedName>
    <definedName name="QГВС2.ср">'Исходные_данные'!$E$30</definedName>
    <definedName name="Qдоп">'Исходные_данные'!$E$35</definedName>
    <definedName name="Qдоп1">'Исходные_данные'!$E$21</definedName>
    <definedName name="Qдоп2">'Исходные_данные'!$E$27</definedName>
    <definedName name="Qжт">'Исходные_данные'!#REF!</definedName>
    <definedName name="Qк1">'Исходные_данные'!#REF!</definedName>
    <definedName name="Qк2">'Исходные_данные'!#REF!</definedName>
    <definedName name="Qк3">'Исходные_данные'!#REF!</definedName>
    <definedName name="Qобщ">'Исходные_данные'!$E$41</definedName>
    <definedName name="Qот1">'Исходные_данные'!$E$19</definedName>
    <definedName name="Qот2">'Исходные_данные'!$E$25</definedName>
    <definedName name="Qпот.тех">'Исходные_данные'!$E$32</definedName>
    <definedName name="Qпот1">'Исходные_данные'!$E$22</definedName>
    <definedName name="Qпот2">'Исходные_данные'!$E$28</definedName>
    <definedName name="Qс.н.">'Исходные_данные'!$E$33</definedName>
    <definedName name="Qск1">'Исходные_данные'!$E$36</definedName>
    <definedName name="Qск2">'Исходные_данные'!$E$37</definedName>
    <definedName name="Qтех">'Исходные_данные'!$E$31</definedName>
    <definedName name="Qтех.общ">'Исходные_данные'!$E$40</definedName>
    <definedName name="QТО.ГВС1">'Исходные_данные'!#REF!</definedName>
    <definedName name="QТО.ГВС2">'Исходные_данные'!#REF!</definedName>
    <definedName name="QТО.ск1">'Исходные_данные'!#REF!</definedName>
    <definedName name="QТО.ск2">'Исходные_данные'!#REF!</definedName>
    <definedName name="QТО.тех">'Исходные_данные'!#REF!</definedName>
    <definedName name="Qтт">'Исходные_данные'!#REF!</definedName>
    <definedName name="Qуст">'Исходные_данные'!#REF!</definedName>
    <definedName name="T1кк">'Исходные_данные'!#REF!</definedName>
    <definedName name="T1ск1">'Исходные_данные'!#REF!</definedName>
    <definedName name="T1ск2">'Исходные_данные'!#REF!</definedName>
    <definedName name="T1тех">'Исходные_данные'!#REF!</definedName>
    <definedName name="T2кк">'Исходные_данные'!#REF!</definedName>
    <definedName name="T2ск1">'Исходные_данные'!#REF!</definedName>
    <definedName name="T2ск2">'Исходные_данные'!#REF!</definedName>
    <definedName name="T2тех">'Исходные_данные'!#REF!</definedName>
    <definedName name="tвн">'Исходные_данные'!#REF!</definedName>
    <definedName name="tг">'Исходные_данные'!#REF!</definedName>
    <definedName name="TГВС1">'Исходные_данные'!#REF!</definedName>
    <definedName name="TГВС2">'Исходные_данные'!#REF!</definedName>
    <definedName name="tн.о">'Исходные_данные'!#REF!</definedName>
    <definedName name="tн.ср">'Исходные_данные'!#REF!</definedName>
    <definedName name="Vк1">'Исходные_данные'!#REF!</definedName>
    <definedName name="Vк2">'Исходные_данные'!#REF!</definedName>
    <definedName name="Vк3">'Исходные_данные'!#REF!</definedName>
    <definedName name="Vфакт.ГВС1">'Исходные_данные'!#REF!</definedName>
    <definedName name="Vфакт.ГВС2">'Исходные_данные'!#REF!</definedName>
    <definedName name="Vфакт.ск1">'Исходные_данные'!#REF!</definedName>
    <definedName name="Vфакт.ск2">'Исходные_данные'!#REF!</definedName>
    <definedName name="Vфакт.тех">'Исходные_данные'!#REF!</definedName>
    <definedName name="w">'Исходные_данные'!$E$12</definedName>
    <definedName name="Wдо.рег">'Исходные_данные'!#REF!</definedName>
    <definedName name="Wжт">'Исходные_данные'!#REF!</definedName>
    <definedName name="Wза.рег">'Исходные_данные'!#REF!</definedName>
    <definedName name="ΔР1ТО.ГВС1">'Исходные_данные'!#REF!</definedName>
    <definedName name="ΔР1ТО.ГВС2">'Исходные_данные'!#REF!</definedName>
    <definedName name="ΔР1ТО.ск1">'Исходные_данные'!#REF!</definedName>
    <definedName name="ΔР1ТО.ск2">'Исходные_данные'!#REF!</definedName>
    <definedName name="ΔР1ТО.тех">'Исходные_данные'!#REF!</definedName>
    <definedName name="ΔР2ТО.ГВС1">'Исходные_данные'!#REF!</definedName>
    <definedName name="ΔР2ТО.ГВС2">'Исходные_данные'!#REF!</definedName>
    <definedName name="ΔР2ТО.ск1">'Исходные_данные'!#REF!</definedName>
    <definedName name="ΔР2ТО.ск2">'Исходные_данные'!#REF!</definedName>
    <definedName name="ΔР2ТО.тех">'Исходные_данные'!#REF!</definedName>
    <definedName name="ΔРк1">'Исходные_данные'!#REF!</definedName>
    <definedName name="ΔРк2">'Исходные_данные'!#REF!</definedName>
    <definedName name="ΔРк3">'Исходные_данные'!#REF!</definedName>
    <definedName name="νг">'Исходные_данные'!#REF!</definedName>
    <definedName name="νГВС1">'Исходные_данные'!#REF!</definedName>
    <definedName name="νГВС2">'Исходные_данные'!#REF!</definedName>
    <definedName name="νжт">'Исходные_данные'!#REF!</definedName>
    <definedName name="νкк">'Исходные_данные'!#REF!</definedName>
    <definedName name="νск1">'Исходные_данные'!#REF!</definedName>
    <definedName name="νск2">'Исходные_данные'!#REF!</definedName>
    <definedName name="νтех">'Исходные_данные'!#REF!</definedName>
    <definedName name="νх.в">'Исходные_данные'!#REF!</definedName>
    <definedName name="ρг">'Исходные_данные'!#REF!</definedName>
    <definedName name="ρГВС1">'Исходные_данные'!#REF!</definedName>
    <definedName name="ρГВС2">'Исходные_данные'!#REF!</definedName>
    <definedName name="ρжт">'Исходные_данные'!#REF!</definedName>
    <definedName name="ρкк">'Исходные_данные'!#REF!</definedName>
    <definedName name="ρск1">'Исходные_данные'!#REF!</definedName>
    <definedName name="ρск2">'Исходные_данные'!#REF!</definedName>
    <definedName name="ρтех">'Исходные_данные'!#REF!</definedName>
    <definedName name="ρх.в">'Исходные_данные'!#REF!</definedName>
    <definedName name="Аварийное_топливо">'Исходные_данные'!$D$5</definedName>
    <definedName name="Баки_аккумуляторы_ГВС">'Исходные_данные'!#REF!</definedName>
    <definedName name="Категория_котельной">'Исходные_данные'!#REF!</definedName>
    <definedName name="Контур_с.н.">'Исходные_данные'!$D$17</definedName>
    <definedName name="КПДосн.1">'Исходные_данные'!#REF!</definedName>
    <definedName name="КПДосн.2">'Исходные_данные'!#REF!</definedName>
    <definedName name="КПДосн.3">'Исходные_данные'!#REF!</definedName>
    <definedName name="КПДрез.1">'Исходные_данные'!#REF!</definedName>
    <definedName name="КПДрез.2">'Исходные_данные'!#REF!</definedName>
    <definedName name="КПДрез.3">'Исходные_данные'!#REF!</definedName>
    <definedName name="Оглавление">REPLACE(GET.WORKBOOK(1),1,FIND("]",GET.WORKBOOK(1)),"")&amp;T(NOW())</definedName>
    <definedName name="Основное_топливо">'Исходные_данные'!$D$3</definedName>
    <definedName name="Присоединение_контура_ГВС_№1">'Исходные_данные'!$D$8</definedName>
    <definedName name="Присоединение_контура_ГВС_№2">'Исходные_данные'!$D$10</definedName>
    <definedName name="Присоединение_сетевого_контура_№1">'Исходные_данные'!$D$7</definedName>
    <definedName name="Присоединение_сетевого_контура_№2">'Исходные_данные'!$D$9</definedName>
    <definedName name="Присоединение_технологии">'Исходные_данные'!$D$11</definedName>
    <definedName name="Ргmax">'Исходные_данные'!#REF!</definedName>
    <definedName name="Ргmin">'Исходные_данные'!#REF!</definedName>
    <definedName name="Резервное_топливо">'Исходные_данные'!$D$4</definedName>
    <definedName name="Рециркуляция">'Исходные_данные'!$D$14</definedName>
    <definedName name="Ррег">'Исходные_данные'!#REF!</definedName>
    <definedName name="СГВС1">'Исходные_данные'!#REF!</definedName>
    <definedName name="СГВС2">'Исходные_данные'!#REF!</definedName>
    <definedName name="Скк">'Исходные_данные'!#REF!</definedName>
    <definedName name="Сск1">'Исходные_данные'!#REF!</definedName>
    <definedName name="Сск2">'Исходные_данные'!#REF!</definedName>
    <definedName name="Стех">'Исходные_данные'!#REF!</definedName>
    <definedName name="сх.в">'Исходные_данные'!#REF!</definedName>
    <definedName name="Схема_котельной">'Исходные_данные'!$Q$2:$Q$10</definedName>
    <definedName name="Трубы">#REF!</definedName>
    <definedName name="Тх.в.зима">'Исходные_данные'!#REF!</definedName>
    <definedName name="Тх.в.лето">'Исходные_данные'!#REF!</definedName>
    <definedName name="Циркуляция_ГВС">'Исходные_данные'!$D$15</definedName>
  </definedNames>
  <calcPr fullCalcOnLoad="1"/>
</workbook>
</file>

<file path=xl/sharedStrings.xml><?xml version="1.0" encoding="utf-8"?>
<sst xmlns="http://schemas.openxmlformats.org/spreadsheetml/2006/main" count="127" uniqueCount="87">
  <si>
    <t>кВт</t>
  </si>
  <si>
    <t>Котельная</t>
  </si>
  <si>
    <t>Основное топливо</t>
  </si>
  <si>
    <t>Резервное топливо</t>
  </si>
  <si>
    <t>-</t>
  </si>
  <si>
    <t>Технология</t>
  </si>
  <si>
    <t>Общая расчетная нагрузка</t>
  </si>
  <si>
    <r>
      <t>Q</t>
    </r>
    <r>
      <rPr>
        <vertAlign val="subscript"/>
        <sz val="11"/>
        <color indexed="8"/>
        <rFont val="Calibri"/>
        <family val="2"/>
      </rPr>
      <t>тех</t>
    </r>
  </si>
  <si>
    <r>
      <t>Q</t>
    </r>
    <r>
      <rPr>
        <vertAlign val="subscript"/>
        <sz val="11"/>
        <color indexed="8"/>
        <rFont val="Calibri"/>
        <family val="2"/>
      </rPr>
      <t>доп</t>
    </r>
  </si>
  <si>
    <r>
      <t>Q</t>
    </r>
    <r>
      <rPr>
        <vertAlign val="subscript"/>
        <sz val="11"/>
        <color indexed="8"/>
        <rFont val="Calibri"/>
        <family val="2"/>
      </rPr>
      <t>с.н.</t>
    </r>
  </si>
  <si>
    <r>
      <t>k</t>
    </r>
    <r>
      <rPr>
        <vertAlign val="subscript"/>
        <sz val="11"/>
        <color indexed="8"/>
        <rFont val="Calibri"/>
        <family val="2"/>
      </rPr>
      <t>с.н.</t>
    </r>
  </si>
  <si>
    <r>
      <t>Q</t>
    </r>
    <r>
      <rPr>
        <vertAlign val="subscript"/>
        <sz val="11"/>
        <color indexed="8"/>
        <rFont val="Calibri"/>
        <family val="2"/>
      </rPr>
      <t>общ</t>
    </r>
  </si>
  <si>
    <t>Нагрузки</t>
  </si>
  <si>
    <t>м/с</t>
  </si>
  <si>
    <t>мм</t>
  </si>
  <si>
    <t>w</t>
  </si>
  <si>
    <r>
      <t>k</t>
    </r>
    <r>
      <rPr>
        <vertAlign val="subscript"/>
        <sz val="11"/>
        <color indexed="8"/>
        <rFont val="Calibri"/>
        <family val="2"/>
      </rPr>
      <t>э</t>
    </r>
  </si>
  <si>
    <t>Эквивалентная шероховатость труб</t>
  </si>
  <si>
    <t>Аварийное топливо</t>
  </si>
  <si>
    <t>Рециркуляция</t>
  </si>
  <si>
    <t>На каждом котле</t>
  </si>
  <si>
    <t>Присоединение технологии</t>
  </si>
  <si>
    <t>Присоединение сетевого контура №1</t>
  </si>
  <si>
    <t>Присоединение сетевого контура №2</t>
  </si>
  <si>
    <t>Присоединение контура ГВС №1</t>
  </si>
  <si>
    <t>Присоединение контура ГВС №2</t>
  </si>
  <si>
    <t>Отопление контур №1</t>
  </si>
  <si>
    <t>Отопление контур №2</t>
  </si>
  <si>
    <t>Вентиляция контур №1</t>
  </si>
  <si>
    <t>Вентиляция контур №2</t>
  </si>
  <si>
    <r>
      <t>Q</t>
    </r>
    <r>
      <rPr>
        <vertAlign val="subscript"/>
        <sz val="11"/>
        <color indexed="8"/>
        <rFont val="Calibri"/>
        <family val="2"/>
      </rPr>
      <t>от2</t>
    </r>
  </si>
  <si>
    <r>
      <t>Q</t>
    </r>
    <r>
      <rPr>
        <vertAlign val="subscript"/>
        <sz val="11"/>
        <color indexed="8"/>
        <rFont val="Calibri"/>
        <family val="2"/>
      </rPr>
      <t>в2</t>
    </r>
  </si>
  <si>
    <t>ГВС контур №1 (среднечасовая)</t>
  </si>
  <si>
    <t>ГВС контур №1 (макс.-часовая)</t>
  </si>
  <si>
    <r>
      <t>Q</t>
    </r>
    <r>
      <rPr>
        <vertAlign val="subscript"/>
        <sz val="11"/>
        <color indexed="8"/>
        <rFont val="Calibri"/>
        <family val="2"/>
      </rPr>
      <t>ГВС1.max</t>
    </r>
  </si>
  <si>
    <r>
      <t>Q</t>
    </r>
    <r>
      <rPr>
        <vertAlign val="subscript"/>
        <sz val="11"/>
        <color indexed="8"/>
        <rFont val="Calibri"/>
        <family val="2"/>
      </rPr>
      <t>ГВС1.ср</t>
    </r>
  </si>
  <si>
    <t>ГВС контур №2 (макс.-часовая)</t>
  </si>
  <si>
    <t>ГВС контур №2 (среднечасовая)</t>
  </si>
  <si>
    <r>
      <t>Q</t>
    </r>
    <r>
      <rPr>
        <vertAlign val="subscript"/>
        <sz val="11"/>
        <color indexed="8"/>
        <rFont val="Calibri"/>
        <family val="2"/>
      </rPr>
      <t>ГВС2.max</t>
    </r>
  </si>
  <si>
    <r>
      <t>Q</t>
    </r>
    <r>
      <rPr>
        <vertAlign val="subscript"/>
        <sz val="11"/>
        <color indexed="8"/>
        <rFont val="Calibri"/>
        <family val="2"/>
      </rPr>
      <t>ГВС2.ср</t>
    </r>
  </si>
  <si>
    <t>Дополнительная нагрузка контура №1</t>
  </si>
  <si>
    <t>Дополнительная нагрузка контура №2</t>
  </si>
  <si>
    <t>Дополнительная нагрузка котлового контура</t>
  </si>
  <si>
    <t>Потери в тепловых сетях контура №1</t>
  </si>
  <si>
    <t>Потери в тепловых сетях контура №2</t>
  </si>
  <si>
    <t>Потери в тепловых сетях контура технологии</t>
  </si>
  <si>
    <t>Коэффициент потерь на собственные нужды</t>
  </si>
  <si>
    <r>
      <t>Q</t>
    </r>
    <r>
      <rPr>
        <vertAlign val="subscript"/>
        <sz val="11"/>
        <color indexed="8"/>
        <rFont val="Calibri"/>
        <family val="2"/>
      </rPr>
      <t>доп2</t>
    </r>
  </si>
  <si>
    <r>
      <t>Q</t>
    </r>
    <r>
      <rPr>
        <vertAlign val="subscript"/>
        <sz val="11"/>
        <color indexed="8"/>
        <rFont val="Calibri"/>
        <family val="2"/>
      </rPr>
      <t>пот2</t>
    </r>
  </si>
  <si>
    <r>
      <t>Q</t>
    </r>
    <r>
      <rPr>
        <vertAlign val="subscript"/>
        <sz val="11"/>
        <color indexed="8"/>
        <rFont val="Calibri"/>
        <family val="2"/>
      </rPr>
      <t>пот.тех</t>
    </r>
  </si>
  <si>
    <t>Контур отбора тепла на собств. нужды котельной</t>
  </si>
  <si>
    <t>Сетевой1</t>
  </si>
  <si>
    <t>Циркуляция ГВС</t>
  </si>
  <si>
    <t>Коэффициент циркуляции ГВС</t>
  </si>
  <si>
    <r>
      <t>k</t>
    </r>
    <r>
      <rPr>
        <vertAlign val="subscript"/>
        <sz val="11"/>
        <color indexed="8"/>
        <rFont val="Calibri"/>
        <family val="2"/>
      </rPr>
      <t>ц.ГВС</t>
    </r>
  </si>
  <si>
    <t>Общая расчетная нагрузка контура отопления №1</t>
  </si>
  <si>
    <t>Общая расчетная нагрузка контура отопления №2</t>
  </si>
  <si>
    <t>Общая расчетная нагрузка контура ГВС №1</t>
  </si>
  <si>
    <t>Общая расчетная нагрузка контура ГВС №2</t>
  </si>
  <si>
    <t>Общая расчетная нагрузка технологического контура</t>
  </si>
  <si>
    <t>Собственные нужды котельной</t>
  </si>
  <si>
    <r>
      <t>Q</t>
    </r>
    <r>
      <rPr>
        <vertAlign val="subscript"/>
        <sz val="11"/>
        <color indexed="8"/>
        <rFont val="Calibri"/>
        <family val="2"/>
      </rPr>
      <t>ск1</t>
    </r>
  </si>
  <si>
    <r>
      <t>Q</t>
    </r>
    <r>
      <rPr>
        <vertAlign val="subscript"/>
        <sz val="11"/>
        <color indexed="8"/>
        <rFont val="Calibri"/>
        <family val="2"/>
      </rPr>
      <t>ск2</t>
    </r>
  </si>
  <si>
    <r>
      <t>Q</t>
    </r>
    <r>
      <rPr>
        <vertAlign val="subscript"/>
        <sz val="11"/>
        <color indexed="8"/>
        <rFont val="Calibri"/>
        <family val="2"/>
      </rPr>
      <t>ГВС1</t>
    </r>
  </si>
  <si>
    <r>
      <t>Q</t>
    </r>
    <r>
      <rPr>
        <vertAlign val="subscript"/>
        <sz val="11"/>
        <color indexed="8"/>
        <rFont val="Calibri"/>
        <family val="2"/>
      </rPr>
      <t>ГВС2</t>
    </r>
  </si>
  <si>
    <r>
      <t>Q</t>
    </r>
    <r>
      <rPr>
        <vertAlign val="subscript"/>
        <sz val="11"/>
        <color indexed="8"/>
        <rFont val="Calibri"/>
        <family val="2"/>
      </rPr>
      <t>тех.общ</t>
    </r>
  </si>
  <si>
    <t>С1</t>
  </si>
  <si>
    <t>С1+ГВС1</t>
  </si>
  <si>
    <t>С1+Т</t>
  </si>
  <si>
    <t>С1+ГВС1+Т</t>
  </si>
  <si>
    <t>ГВС1+Т</t>
  </si>
  <si>
    <t>С1+С2</t>
  </si>
  <si>
    <t>С1+ГВС1+С2</t>
  </si>
  <si>
    <t>С1+ГВС1+С2+ГВС2</t>
  </si>
  <si>
    <t>С1+ГВС1+С2+ГВС2+Т</t>
  </si>
  <si>
    <t>Скорость воды в трубе (расчетная)</t>
  </si>
  <si>
    <r>
      <t>Q</t>
    </r>
    <r>
      <rPr>
        <vertAlign val="subscript"/>
        <sz val="11"/>
        <color indexed="8"/>
        <rFont val="Calibri"/>
        <family val="2"/>
      </rPr>
      <t>от1</t>
    </r>
  </si>
  <si>
    <r>
      <t>Q</t>
    </r>
    <r>
      <rPr>
        <vertAlign val="subscript"/>
        <sz val="11"/>
        <color indexed="8"/>
        <rFont val="Calibri"/>
        <family val="2"/>
      </rPr>
      <t>в1</t>
    </r>
  </si>
  <si>
    <r>
      <t>Q</t>
    </r>
    <r>
      <rPr>
        <vertAlign val="subscript"/>
        <sz val="11"/>
        <color indexed="8"/>
        <rFont val="Calibri"/>
        <family val="2"/>
      </rPr>
      <t>доп1</t>
    </r>
  </si>
  <si>
    <r>
      <t>Q</t>
    </r>
    <r>
      <rPr>
        <vertAlign val="subscript"/>
        <sz val="11"/>
        <color indexed="8"/>
        <rFont val="Calibri"/>
        <family val="2"/>
      </rPr>
      <t>пот1</t>
    </r>
  </si>
  <si>
    <t>Схема котельной</t>
  </si>
  <si>
    <t>Твердое</t>
  </si>
  <si>
    <t>Закрытое через ИТП</t>
  </si>
  <si>
    <t>Нет</t>
  </si>
  <si>
    <t>Независимое</t>
  </si>
  <si>
    <t>0 - не скрывать</t>
  </si>
  <si>
    <t>1 - скрыть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</si>
</sst>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>
        <color indexed="63"/>
      </right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NumberFormat="1" applyFill="1" applyBorder="1" applyAlignment="1" applyProtection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6" fillId="33" borderId="5" xfId="46" applyFill="1" applyAlignment="1">
      <alignment horizontal="center" vertical="center"/>
    </xf>
    <xf numFmtId="0" fontId="26" fillId="33" borderId="5" xfId="46" applyFill="1" applyAlignment="1">
      <alignment horizontal="centerContinuous"/>
    </xf>
    <xf numFmtId="0" fontId="0" fillId="33" borderId="11" xfId="0" applyNumberFormat="1" applyFill="1" applyBorder="1" applyAlignment="1" applyProtection="1">
      <alignment horizontal="left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3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6" fillId="33" borderId="0" xfId="46" applyFill="1" applyBorder="1" applyAlignment="1">
      <alignment horizontal="center" vertical="center"/>
    </xf>
    <xf numFmtId="0" fontId="26" fillId="33" borderId="0" xfId="46" applyFill="1" applyBorder="1" applyAlignment="1">
      <alignment horizontal="centerContinuous"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4" xfId="0" applyNumberForma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33" borderId="20" xfId="0" applyNumberFormat="1" applyFill="1" applyBorder="1" applyAlignment="1" applyProtection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5" xfId="0" applyNumberFormat="1" applyFill="1" applyBorder="1" applyAlignment="1" applyProtection="1">
      <alignment horizontal="left" vertical="center"/>
      <protection/>
    </xf>
    <xf numFmtId="0" fontId="0" fillId="33" borderId="17" xfId="0" applyNumberFormat="1" applyFill="1" applyBorder="1" applyAlignment="1" applyProtection="1">
      <alignment horizontal="left" vertical="center"/>
      <protection/>
    </xf>
    <xf numFmtId="0" fontId="0" fillId="33" borderId="12" xfId="0" applyNumberFormat="1" applyFill="1" applyBorder="1" applyAlignment="1" applyProtection="1">
      <alignment horizontal="left" vertical="center"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0" fillId="33" borderId="24" xfId="0" applyNumberFormat="1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 wrapText="1"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left" vertical="center" wrapText="1"/>
      <protection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1"/>
  <sheetViews>
    <sheetView tabSelected="1" zoomScale="115" zoomScaleNormal="115" zoomScalePageLayoutView="0" workbookViewId="0" topLeftCell="A1">
      <selection activeCell="F7" sqref="F7"/>
    </sheetView>
  </sheetViews>
  <sheetFormatPr defaultColWidth="9.140625" defaultRowHeight="16.5" customHeight="1"/>
  <cols>
    <col min="1" max="1" width="4.00390625" style="1" customWidth="1"/>
    <col min="2" max="2" width="50.28125" style="1" customWidth="1"/>
    <col min="3" max="4" width="9.140625" style="1" customWidth="1"/>
    <col min="5" max="8" width="12.140625" style="1" customWidth="1"/>
    <col min="9" max="16" width="9.140625" style="1" customWidth="1"/>
    <col min="17" max="17" width="0" style="1" hidden="1" customWidth="1"/>
    <col min="18" max="16384" width="9.140625" style="1" customWidth="1"/>
  </cols>
  <sheetData>
    <row r="1" ht="16.5" customHeight="1">
      <c r="G1" s="1" t="s">
        <v>85</v>
      </c>
    </row>
    <row r="2" spans="2:17" ht="16.5" customHeight="1" thickBot="1">
      <c r="B2" s="5" t="s">
        <v>1</v>
      </c>
      <c r="C2" s="6"/>
      <c r="D2" s="6"/>
      <c r="E2" s="6"/>
      <c r="G2" s="1" t="s">
        <v>86</v>
      </c>
      <c r="Q2" t="s">
        <v>66</v>
      </c>
    </row>
    <row r="3" spans="2:17" ht="16.5" customHeight="1">
      <c r="B3" s="36" t="s">
        <v>2</v>
      </c>
      <c r="C3" s="16" t="s">
        <v>4</v>
      </c>
      <c r="D3" s="53" t="s">
        <v>81</v>
      </c>
      <c r="E3" s="54"/>
      <c r="Q3" t="s">
        <v>67</v>
      </c>
    </row>
    <row r="4" spans="2:17" ht="16.5" customHeight="1">
      <c r="B4" s="7" t="s">
        <v>3</v>
      </c>
      <c r="C4" s="3" t="s">
        <v>4</v>
      </c>
      <c r="D4" s="50" t="s">
        <v>4</v>
      </c>
      <c r="E4" s="50"/>
      <c r="Q4" t="s">
        <v>68</v>
      </c>
    </row>
    <row r="5" spans="2:17" ht="16.5" customHeight="1" thickBot="1">
      <c r="B5" s="37" t="s">
        <v>18</v>
      </c>
      <c r="C5" s="17" t="s">
        <v>4</v>
      </c>
      <c r="D5" s="50" t="s">
        <v>4</v>
      </c>
      <c r="E5" s="50"/>
      <c r="Q5" t="s">
        <v>69</v>
      </c>
    </row>
    <row r="6" spans="2:17" ht="16.5" customHeight="1" thickBot="1">
      <c r="B6" s="40" t="s">
        <v>80</v>
      </c>
      <c r="C6" s="17" t="s">
        <v>4</v>
      </c>
      <c r="D6" s="59" t="s">
        <v>67</v>
      </c>
      <c r="E6" s="60"/>
      <c r="Q6" t="s">
        <v>71</v>
      </c>
    </row>
    <row r="7" spans="1:17" ht="16.5" customHeight="1">
      <c r="A7" s="49">
        <f>IF(OR($D$6="ГВС1",$D$6="Т",$D$6="ГВС1+Т"),1,0)</f>
        <v>0</v>
      </c>
      <c r="B7" s="36" t="s">
        <v>22</v>
      </c>
      <c r="C7" s="16" t="s">
        <v>4</v>
      </c>
      <c r="D7" s="55" t="s">
        <v>84</v>
      </c>
      <c r="E7" s="56"/>
      <c r="Q7" t="s">
        <v>72</v>
      </c>
    </row>
    <row r="8" spans="1:17" ht="16.5" customHeight="1">
      <c r="A8" s="49">
        <f>IF(OR($D$6="С1",$D$6="Т",$D$6="С1+Т",$D$6="С1+С2"),1,0)</f>
        <v>0</v>
      </c>
      <c r="B8" s="7" t="s">
        <v>24</v>
      </c>
      <c r="C8" s="3" t="s">
        <v>4</v>
      </c>
      <c r="D8" s="57" t="s">
        <v>82</v>
      </c>
      <c r="E8" s="58"/>
      <c r="Q8" t="s">
        <v>73</v>
      </c>
    </row>
    <row r="9" spans="1:17" ht="16.5" customHeight="1" hidden="1">
      <c r="A9" s="49">
        <f>IF(OR($D$6="С1+С2",$D$6="С1+ГВС1+С2",$D$6="С1+ГВС1+С2+ГВС2",$D$6="С1+ГВС1+С2+ГВС2+Т"),0,1)</f>
        <v>1</v>
      </c>
      <c r="B9" s="7" t="s">
        <v>23</v>
      </c>
      <c r="C9" s="3" t="s">
        <v>4</v>
      </c>
      <c r="D9" s="57" t="s">
        <v>4</v>
      </c>
      <c r="E9" s="58"/>
      <c r="Q9" t="s">
        <v>74</v>
      </c>
    </row>
    <row r="10" spans="1:17" ht="16.5" customHeight="1" hidden="1">
      <c r="A10" s="49">
        <f>IF(OR($D$6="С1+ГВС1+С2+ГВС2",$D$6="С1+ГВС1+С2+ГВС2+Т"),0,1)</f>
        <v>1</v>
      </c>
      <c r="B10" s="7" t="s">
        <v>25</v>
      </c>
      <c r="C10" s="3" t="s">
        <v>4</v>
      </c>
      <c r="D10" s="57" t="s">
        <v>4</v>
      </c>
      <c r="E10" s="58"/>
      <c r="Q10" t="s">
        <v>70</v>
      </c>
    </row>
    <row r="11" spans="1:5" ht="16.5" customHeight="1" hidden="1">
      <c r="A11" s="49">
        <f>IF(OR($D$6="Т",$D$6="С1+Т",$D$6="С1+ГВС1+Т",$D$6="С1+ГВС1+С2+ГВС2+Т",$D$6="ГВС1+Т"),0,1)</f>
        <v>1</v>
      </c>
      <c r="B11" s="7" t="s">
        <v>21</v>
      </c>
      <c r="C11" s="3" t="s">
        <v>4</v>
      </c>
      <c r="D11" s="61" t="s">
        <v>4</v>
      </c>
      <c r="E11" s="57"/>
    </row>
    <row r="12" spans="2:5" ht="16.5" customHeight="1">
      <c r="B12" s="38" t="s">
        <v>75</v>
      </c>
      <c r="C12" s="39" t="s">
        <v>13</v>
      </c>
      <c r="D12" s="9" t="s">
        <v>15</v>
      </c>
      <c r="E12" s="15">
        <v>1</v>
      </c>
    </row>
    <row r="13" spans="2:5" ht="16.5" customHeight="1">
      <c r="B13" s="2" t="s">
        <v>17</v>
      </c>
      <c r="C13" s="10" t="s">
        <v>14</v>
      </c>
      <c r="D13" s="3" t="s">
        <v>16</v>
      </c>
      <c r="E13" s="11">
        <v>0.2</v>
      </c>
    </row>
    <row r="14" spans="2:5" ht="16.5" customHeight="1">
      <c r="B14" s="2" t="s">
        <v>19</v>
      </c>
      <c r="C14" s="3" t="s">
        <v>4</v>
      </c>
      <c r="D14" s="50" t="s">
        <v>20</v>
      </c>
      <c r="E14" s="50"/>
    </row>
    <row r="15" spans="1:5" ht="16.5" customHeight="1">
      <c r="A15" s="49">
        <f>IF(OR($D$6="С1",$D$6="Т",$D$6="С1+Т",$D$6="С1+С2"),1,0)</f>
        <v>0</v>
      </c>
      <c r="B15" s="2" t="s">
        <v>52</v>
      </c>
      <c r="C15" s="3" t="s">
        <v>4</v>
      </c>
      <c r="D15" s="51" t="s">
        <v>83</v>
      </c>
      <c r="E15" s="52"/>
    </row>
    <row r="16" spans="1:5" ht="16.5" customHeight="1">
      <c r="A16" s="49">
        <f>IF(OR($D$6="С1",$D$6="Т",$D$6="С1+Т",$D$6="С1+С2"),1,0)</f>
        <v>0</v>
      </c>
      <c r="B16" s="2" t="s">
        <v>53</v>
      </c>
      <c r="C16" s="3" t="s">
        <v>4</v>
      </c>
      <c r="D16" s="3" t="s">
        <v>54</v>
      </c>
      <c r="E16" s="12">
        <v>0.1</v>
      </c>
    </row>
    <row r="17" spans="2:5" ht="16.5" customHeight="1">
      <c r="B17" s="4" t="s">
        <v>50</v>
      </c>
      <c r="C17" s="3" t="s">
        <v>4</v>
      </c>
      <c r="D17" s="51" t="s">
        <v>51</v>
      </c>
      <c r="E17" s="52"/>
    </row>
    <row r="18" spans="2:5" ht="16.5" customHeight="1" thickBot="1">
      <c r="B18" s="18" t="s">
        <v>12</v>
      </c>
      <c r="C18" s="19"/>
      <c r="D18" s="19"/>
      <c r="E18" s="19"/>
    </row>
    <row r="19" spans="1:5" ht="16.5" customHeight="1">
      <c r="A19" s="49">
        <f>IF(OR($D$6="ГВС1",$D$6="Т",$D$6="ГВС1+Т"),1,0)</f>
        <v>0</v>
      </c>
      <c r="B19" s="20" t="s">
        <v>26</v>
      </c>
      <c r="C19" s="21" t="s">
        <v>0</v>
      </c>
      <c r="D19" s="16" t="s">
        <v>76</v>
      </c>
      <c r="E19" s="47">
        <v>0</v>
      </c>
    </row>
    <row r="20" spans="1:6" ht="16.5" customHeight="1">
      <c r="A20" s="49">
        <f>IF(OR($D$6="ГВС1",$D$6="Т",$D$6="ГВС1+Т"),1,0)</f>
        <v>0</v>
      </c>
      <c r="B20" s="23" t="s">
        <v>28</v>
      </c>
      <c r="C20" s="8" t="s">
        <v>0</v>
      </c>
      <c r="D20" s="3" t="s">
        <v>77</v>
      </c>
      <c r="E20" s="44">
        <v>0</v>
      </c>
      <c r="F20" s="14"/>
    </row>
    <row r="21" spans="1:5" ht="16.5" customHeight="1">
      <c r="A21" s="49">
        <f>IF(OR($D$6="ГВС1",$D$6="Т",$D$6="ГВС1+Т"),1,0)</f>
        <v>0</v>
      </c>
      <c r="B21" s="24" t="s">
        <v>40</v>
      </c>
      <c r="C21" s="8" t="s">
        <v>0</v>
      </c>
      <c r="D21" s="3" t="s">
        <v>78</v>
      </c>
      <c r="E21" s="44">
        <v>0</v>
      </c>
    </row>
    <row r="22" spans="1:5" ht="16.5" customHeight="1" thickBot="1">
      <c r="A22" s="49">
        <f>IF(OR($D$6="ГВС1",$D$6="Т",$D$6="ГВС1+Т"),1,0)</f>
        <v>0</v>
      </c>
      <c r="B22" s="41" t="s">
        <v>43</v>
      </c>
      <c r="C22" s="42" t="s">
        <v>0</v>
      </c>
      <c r="D22" s="35" t="s">
        <v>79</v>
      </c>
      <c r="E22" s="45">
        <v>0</v>
      </c>
    </row>
    <row r="23" spans="1:6" ht="16.5" customHeight="1">
      <c r="A23" s="49">
        <f>IF(OR($D$6="С1",$D$6="Т",$D$6="С1+Т",$D$6="С1+С2"),1,0)</f>
        <v>0</v>
      </c>
      <c r="B23" s="20" t="s">
        <v>33</v>
      </c>
      <c r="C23" s="21" t="s">
        <v>0</v>
      </c>
      <c r="D23" s="16" t="s">
        <v>34</v>
      </c>
      <c r="E23" s="47">
        <v>0</v>
      </c>
      <c r="F23" s="14"/>
    </row>
    <row r="24" spans="1:5" ht="16.5" customHeight="1" thickBot="1">
      <c r="A24" s="49">
        <f>IF(OR($D$6="С1",$D$6="Т",$D$6="С1+Т",$D$6="С1+С2"),1,0)</f>
        <v>0</v>
      </c>
      <c r="B24" s="25" t="s">
        <v>32</v>
      </c>
      <c r="C24" s="13" t="s">
        <v>0</v>
      </c>
      <c r="D24" s="17" t="s">
        <v>35</v>
      </c>
      <c r="E24" s="46">
        <v>0</v>
      </c>
    </row>
    <row r="25" spans="1:5" ht="16.5" customHeight="1" hidden="1">
      <c r="A25" s="49">
        <f>IF(OR($D$6="С1+С2",$D$6="С1+ГВС1+С2",$D$6="С1+ГВС1+С2+ГВС2",$D$6="С1+ГВС1+С2+ГВС2+Т"),0,1)</f>
        <v>1</v>
      </c>
      <c r="B25" s="43" t="s">
        <v>27</v>
      </c>
      <c r="C25" s="39" t="s">
        <v>0</v>
      </c>
      <c r="D25" s="9" t="s">
        <v>30</v>
      </c>
      <c r="E25" s="48">
        <v>0</v>
      </c>
    </row>
    <row r="26" spans="1:6" ht="16.5" customHeight="1" hidden="1">
      <c r="A26" s="49">
        <f>IF(OR($D$6="С1+С2",$D$6="С1+ГВС1+С2",$D$6="С1+ГВС1+С2+ГВС2",$D$6="С1+ГВС1+С2+ГВС2+Т"),0,1)</f>
        <v>1</v>
      </c>
      <c r="B26" s="23" t="s">
        <v>29</v>
      </c>
      <c r="C26" s="8" t="s">
        <v>0</v>
      </c>
      <c r="D26" s="3" t="s">
        <v>31</v>
      </c>
      <c r="E26" s="44">
        <v>0</v>
      </c>
      <c r="F26" s="14"/>
    </row>
    <row r="27" spans="1:5" ht="16.5" customHeight="1" hidden="1">
      <c r="A27" s="49">
        <f>IF(OR($D$6="С1+С2",$D$6="С1+ГВС1+С2",$D$6="С1+ГВС1+С2+ГВС2",$D$6="С1+ГВС1+С2+ГВС2+Т"),0,1)</f>
        <v>1</v>
      </c>
      <c r="B27" s="24" t="s">
        <v>41</v>
      </c>
      <c r="C27" s="8" t="s">
        <v>0</v>
      </c>
      <c r="D27" s="3" t="s">
        <v>47</v>
      </c>
      <c r="E27" s="44">
        <v>0</v>
      </c>
    </row>
    <row r="28" spans="1:5" ht="16.5" customHeight="1" hidden="1" thickBot="1">
      <c r="A28" s="49">
        <f>IF(OR($D$6="С1+С2",$D$6="С1+ГВС1+С2",$D$6="С1+ГВС1+С2+ГВС2",$D$6="С1+ГВС1+С2+ГВС2+Т"),0,1)</f>
        <v>1</v>
      </c>
      <c r="B28" s="25" t="s">
        <v>44</v>
      </c>
      <c r="C28" s="13" t="s">
        <v>0</v>
      </c>
      <c r="D28" s="17" t="s">
        <v>48</v>
      </c>
      <c r="E28" s="46">
        <v>0</v>
      </c>
    </row>
    <row r="29" spans="1:5" ht="16.5" customHeight="1" hidden="1">
      <c r="A29" s="49">
        <f>IF(OR($D$6="С1+ГВС1+С2+ГВС2",$D$6="С1+ГВС1+С2+ГВС2+Т"),0,1)</f>
        <v>1</v>
      </c>
      <c r="B29" s="20" t="s">
        <v>36</v>
      </c>
      <c r="C29" s="21" t="s">
        <v>0</v>
      </c>
      <c r="D29" s="16" t="s">
        <v>38</v>
      </c>
      <c r="E29" s="47">
        <v>0</v>
      </c>
    </row>
    <row r="30" spans="1:5" ht="16.5" customHeight="1" hidden="1" thickBot="1">
      <c r="A30" s="49">
        <f>IF(OR($D$6="С1+ГВС1+С2+ГВС2",$D$6="С1+ГВС1+С2+ГВС2+Т"),0,1)</f>
        <v>1</v>
      </c>
      <c r="B30" s="25" t="s">
        <v>37</v>
      </c>
      <c r="C30" s="13" t="s">
        <v>0</v>
      </c>
      <c r="D30" s="17" t="s">
        <v>39</v>
      </c>
      <c r="E30" s="46">
        <v>0</v>
      </c>
    </row>
    <row r="31" spans="1:5" ht="16.5" customHeight="1" hidden="1">
      <c r="A31" s="49">
        <f>IF(OR($D$6="Т",$D$6="С1+Т",$D$6="С1+ГВС1+Т",$D$6="С1+ГВС1+С2+ГВС2+Т",$D$6="ГВС1+Т"),0,1)</f>
        <v>1</v>
      </c>
      <c r="B31" s="20" t="s">
        <v>5</v>
      </c>
      <c r="C31" s="21" t="s">
        <v>0</v>
      </c>
      <c r="D31" s="16" t="s">
        <v>7</v>
      </c>
      <c r="E31" s="47">
        <v>0</v>
      </c>
    </row>
    <row r="32" spans="1:5" ht="16.5" customHeight="1" hidden="1" thickBot="1">
      <c r="A32" s="49">
        <f>IF(OR($D$6="Т",$D$6="С1+Т",$D$6="С1+ГВС1+Т",$D$6="С1+ГВС1+С2+ГВС2+Т",$D$6="ГВС1+Т"),0,1)</f>
        <v>1</v>
      </c>
      <c r="B32" s="25" t="s">
        <v>45</v>
      </c>
      <c r="C32" s="13" t="s">
        <v>0</v>
      </c>
      <c r="D32" s="17" t="s">
        <v>49</v>
      </c>
      <c r="E32" s="46">
        <v>0</v>
      </c>
    </row>
    <row r="33" spans="2:5" ht="16.5" customHeight="1">
      <c r="B33" s="20" t="s">
        <v>60</v>
      </c>
      <c r="C33" s="21" t="s">
        <v>0</v>
      </c>
      <c r="D33" s="16" t="s">
        <v>9</v>
      </c>
      <c r="E33" s="22">
        <v>0</v>
      </c>
    </row>
    <row r="34" spans="2:5" ht="16.5" customHeight="1" thickBot="1">
      <c r="B34" s="25" t="s">
        <v>46</v>
      </c>
      <c r="C34" s="27" t="s">
        <v>4</v>
      </c>
      <c r="D34" s="17" t="s">
        <v>10</v>
      </c>
      <c r="E34" s="26">
        <v>0</v>
      </c>
    </row>
    <row r="35" spans="2:5" ht="16.5" customHeight="1" thickBot="1">
      <c r="B35" s="28" t="s">
        <v>42</v>
      </c>
      <c r="C35" s="29" t="s">
        <v>0</v>
      </c>
      <c r="D35" s="30" t="s">
        <v>8</v>
      </c>
      <c r="E35" s="31">
        <v>0</v>
      </c>
    </row>
    <row r="36" spans="1:5" ht="16.5" customHeight="1">
      <c r="A36" s="49">
        <f>IF(OR($D$6="ГВС1",$D$6="Т",$D$6="ГВС1+Т"),1,0)</f>
        <v>0</v>
      </c>
      <c r="B36" s="20" t="s">
        <v>55</v>
      </c>
      <c r="C36" s="21" t="s">
        <v>0</v>
      </c>
      <c r="D36" s="3" t="s">
        <v>61</v>
      </c>
      <c r="E36" s="32">
        <f>Qот1+Qв1+Qдоп1+Qпот1+IF(Присоединение_контура_ГВС_№1="Закрытое через ИТП",QГВС1.max,0)+IF(Контур_с.н.="Сетевой1",Qс.н.,0)</f>
        <v>0</v>
      </c>
    </row>
    <row r="37" spans="1:5" ht="16.5" customHeight="1" hidden="1">
      <c r="A37" s="49">
        <f>IF(OR($D$6="С1+С2",$D$6="С1+ГВС1+С2",$D$6="С1+ГВС1+С2+ГВС2",$D$6="С1+ГВС1+С2+ГВС2+Т"),0,1)</f>
        <v>1</v>
      </c>
      <c r="B37" s="23" t="s">
        <v>56</v>
      </c>
      <c r="C37" s="8" t="s">
        <v>0</v>
      </c>
      <c r="D37" s="3" t="s">
        <v>62</v>
      </c>
      <c r="E37" s="33">
        <f>Qот2+Qв2+Qдоп2+Qпот2+IF(Присоединение_контура_ГВС_№2="Закрытое через ИТП",QГВС2.max,0)</f>
        <v>0</v>
      </c>
    </row>
    <row r="38" spans="1:5" ht="16.5" customHeight="1">
      <c r="A38" s="49">
        <f>IF(OR($D$6="С1",$D$6="Т",$D$6="С1+Т",$D$6="С1+С2"),1,0)</f>
        <v>0</v>
      </c>
      <c r="B38" s="23" t="s">
        <v>57</v>
      </c>
      <c r="C38" s="8" t="s">
        <v>0</v>
      </c>
      <c r="D38" s="3" t="s">
        <v>63</v>
      </c>
      <c r="E38" s="33">
        <f>IF(Присоединение_контура_ГВС_№1="Закрытое",QГВС1.max,0)</f>
        <v>0</v>
      </c>
    </row>
    <row r="39" spans="1:5" ht="16.5" customHeight="1" hidden="1">
      <c r="A39" s="49">
        <f>IF(OR($D$6="С1+ГВС1+С2+ГВС2",$D$6="С1+ГВС1+С2+ГВС2+Т"),0,1)</f>
        <v>1</v>
      </c>
      <c r="B39" s="23" t="s">
        <v>58</v>
      </c>
      <c r="C39" s="8" t="s">
        <v>0</v>
      </c>
      <c r="D39" s="3" t="s">
        <v>64</v>
      </c>
      <c r="E39" s="33">
        <f>IF(Присоединение_контура_ГВС_№2="Закрытое",QГВС2.max,0)</f>
        <v>0</v>
      </c>
    </row>
    <row r="40" spans="1:5" ht="16.5" customHeight="1" hidden="1">
      <c r="A40" s="49">
        <f>IF(OR($D$6="Т",$D$6="С1+Т",$D$6="С1+ГВС1+Т",$D$6="С1+ГВС1+С2+ГВС2+Т",$D$6="ГВС1+Т"),0,1)</f>
        <v>1</v>
      </c>
      <c r="B40" s="23" t="s">
        <v>59</v>
      </c>
      <c r="C40" s="8" t="s">
        <v>0</v>
      </c>
      <c r="D40" s="9" t="s">
        <v>65</v>
      </c>
      <c r="E40" s="33">
        <f>Qтех+IF(Контур_с.н.="Технология",Qс.н.,0)</f>
        <v>0</v>
      </c>
    </row>
    <row r="41" spans="2:5" ht="16.5" customHeight="1" thickBot="1">
      <c r="B41" s="25" t="s">
        <v>6</v>
      </c>
      <c r="C41" s="13" t="s">
        <v>0</v>
      </c>
      <c r="D41" s="17" t="s">
        <v>11</v>
      </c>
      <c r="E41" s="34">
        <f>SUM(E35:E40)</f>
        <v>0</v>
      </c>
    </row>
  </sheetData>
  <sheetProtection/>
  <mergeCells count="12">
    <mergeCell ref="D9:E9"/>
    <mergeCell ref="D10:E10"/>
    <mergeCell ref="D3:E3"/>
    <mergeCell ref="D4:E4"/>
    <mergeCell ref="D7:E7"/>
    <mergeCell ref="D8:E8"/>
    <mergeCell ref="D5:E5"/>
    <mergeCell ref="D6:E6"/>
    <mergeCell ref="D11:E11"/>
    <mergeCell ref="D14:E14"/>
    <mergeCell ref="D17:E17"/>
    <mergeCell ref="D15:E15"/>
  </mergeCells>
  <dataValidations count="8">
    <dataValidation type="list" allowBlank="1" showInputMessage="1" showErrorMessage="1" sqref="D11:E11 D9:E9 D7:E7">
      <formula1>"Зависимое,Независимое,-"</formula1>
    </dataValidation>
    <dataValidation type="list" allowBlank="1" showInputMessage="1" showErrorMessage="1" sqref="D14">
      <formula1>"Нет,Общая,На каждом котле"</formula1>
    </dataValidation>
    <dataValidation type="list" allowBlank="1" showInputMessage="1" showErrorMessage="1" sqref="D15">
      <formula1>"Есть,Нет"</formula1>
    </dataValidation>
    <dataValidation type="list" allowBlank="1" showInputMessage="1" showErrorMessage="1" sqref="D17:E17">
      <formula1>"Котловой,Сетевой1,Технология"</formula1>
    </dataValidation>
    <dataValidation type="list" allowBlank="1" showInputMessage="1" showErrorMessage="1" sqref="D3:E3">
      <formula1>"Газообразное,Жидкое,Твердое"</formula1>
    </dataValidation>
    <dataValidation type="list" allowBlank="1" showInputMessage="1" showErrorMessage="1" sqref="D10:E10 D8:E8">
      <formula1>"Закрытое,Закрытое через ИТП,-"</formula1>
    </dataValidation>
    <dataValidation type="list" allowBlank="1" showInputMessage="1" showErrorMessage="1" sqref="D4:E5">
      <formula1>"Газообразное,Жидкое,Твердое,-"</formula1>
    </dataValidation>
    <dataValidation type="list" allowBlank="1" showInputMessage="1" showErrorMessage="1" sqref="D6:E6">
      <formula1>Схема_котельной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Кирьянов</dc:creator>
  <cp:keywords/>
  <dc:description/>
  <cp:lastModifiedBy>Владимир</cp:lastModifiedBy>
  <dcterms:created xsi:type="dcterms:W3CDTF">2015-03-27T07:13:32Z</dcterms:created>
  <dcterms:modified xsi:type="dcterms:W3CDTF">2015-09-17T16:40:00Z</dcterms:modified>
  <cp:category/>
  <cp:version/>
  <cp:contentType/>
  <cp:contentStatus/>
</cp:coreProperties>
</file>