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K7" i="1" l="1"/>
  <c r="AL7" i="1"/>
  <c r="AD9" i="1"/>
  <c r="AB9" i="1"/>
  <c r="Z9" i="1"/>
  <c r="V9" i="1"/>
  <c r="T9" i="1"/>
  <c r="O9" i="1"/>
  <c r="AJ7" i="1"/>
  <c r="E7" i="1"/>
  <c r="D7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0 - тарифник
1 - окладник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0 - "Рабочий"
1 - "РСС"</t>
        </r>
      </text>
    </comment>
  </commentList>
</comments>
</file>

<file path=xl/sharedStrings.xml><?xml version="1.0" encoding="utf-8"?>
<sst xmlns="http://schemas.openxmlformats.org/spreadsheetml/2006/main" count="14" uniqueCount="14">
  <si>
    <t>ФИО</t>
  </si>
  <si>
    <t>Должность</t>
  </si>
  <si>
    <t>ID Должности</t>
  </si>
  <si>
    <t>Оплата</t>
  </si>
  <si>
    <t>Категория</t>
  </si>
  <si>
    <t>СЕНТЯБРЬ</t>
  </si>
  <si>
    <t>ПРОИЗВОДСТВЕННЫЙ ОТДЕЛ</t>
  </si>
  <si>
    <t>Начальник отдела</t>
  </si>
  <si>
    <t>Иванов Иван Иванович</t>
  </si>
  <si>
    <t>Часов
в 1,5-м размере</t>
  </si>
  <si>
    <t>Часов
в 2-м размере</t>
  </si>
  <si>
    <t>В т.ч.</t>
  </si>
  <si>
    <r>
      <t xml:space="preserve">Всего сверхурочно, часов
</t>
    </r>
    <r>
      <rPr>
        <sz val="8"/>
        <rFont val="Calibri"/>
        <family val="2"/>
        <charset val="204"/>
        <scheme val="minor"/>
      </rPr>
      <t>ЧЧ:ММ:СС</t>
    </r>
  </si>
  <si>
    <t>ЧТО ДОЛЖНО СУММИРОВАТЬ: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</si>
</sst>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5" fillId="2" borderId="13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 applyProtection="1">
      <alignment horizontal="center" vertical="center" wrapText="1"/>
      <protection locked="0"/>
    </xf>
    <xf numFmtId="1" fontId="3" fillId="2" borderId="15" xfId="2" applyNumberFormat="1" applyFont="1" applyFill="1" applyBorder="1" applyAlignment="1" applyProtection="1">
      <alignment horizontal="center" vertical="center"/>
      <protection locked="0"/>
    </xf>
    <xf numFmtId="0" fontId="3" fillId="2" borderId="16" xfId="1" applyFont="1" applyFill="1" applyBorder="1" applyAlignment="1" applyProtection="1">
      <alignment horizontal="center" vertical="center" wrapText="1"/>
      <protection locked="0"/>
    </xf>
    <xf numFmtId="0" fontId="0" fillId="3" borderId="17" xfId="2" applyFont="1" applyFill="1" applyBorder="1" applyAlignment="1">
      <alignment horizontal="left" vertical="center"/>
    </xf>
    <xf numFmtId="0" fontId="0" fillId="3" borderId="18" xfId="2" applyFont="1" applyFill="1" applyBorder="1" applyAlignment="1">
      <alignment horizontal="left" vertical="center" wrapText="1"/>
    </xf>
    <xf numFmtId="0" fontId="0" fillId="3" borderId="17" xfId="2" applyFont="1" applyFill="1" applyBorder="1" applyAlignment="1">
      <alignment horizontal="center" vertical="center"/>
    </xf>
    <xf numFmtId="0" fontId="0" fillId="3" borderId="19" xfId="2" applyFont="1" applyFill="1" applyBorder="1" applyAlignment="1">
      <alignment horizontal="center" vertical="center"/>
    </xf>
    <xf numFmtId="164" fontId="6" fillId="0" borderId="20" xfId="2" applyNumberFormat="1" applyFont="1" applyFill="1" applyBorder="1" applyAlignment="1" applyProtection="1">
      <alignment horizontal="center" vertical="center"/>
      <protection locked="0"/>
    </xf>
    <xf numFmtId="164" fontId="6" fillId="0" borderId="21" xfId="2" applyNumberFormat="1" applyFont="1" applyFill="1" applyBorder="1" applyAlignment="1" applyProtection="1">
      <alignment horizontal="center" vertical="center"/>
      <protection locked="0"/>
    </xf>
    <xf numFmtId="164" fontId="6" fillId="4" borderId="21" xfId="2" applyNumberFormat="1" applyFont="1" applyFill="1" applyBorder="1" applyAlignment="1" applyProtection="1">
      <alignment horizontal="center" vertical="center"/>
      <protection locked="0"/>
    </xf>
    <xf numFmtId="164" fontId="6" fillId="0" borderId="22" xfId="2" applyNumberFormat="1" applyFont="1" applyFill="1" applyBorder="1" applyAlignment="1" applyProtection="1">
      <alignment horizontal="center" vertical="center"/>
      <protection locked="0"/>
    </xf>
    <xf numFmtId="164" fontId="6" fillId="5" borderId="21" xfId="2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17" fontId="9" fillId="0" borderId="3" xfId="1" applyNumberFormat="1" applyFont="1" applyFill="1" applyBorder="1" applyAlignment="1">
      <alignment horizontal="center" vertical="center" wrapText="1"/>
    </xf>
    <xf numFmtId="17" fontId="9" fillId="0" borderId="4" xfId="1" applyNumberFormat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90" wrapText="1"/>
    </xf>
    <xf numFmtId="0" fontId="3" fillId="0" borderId="11" xfId="1" applyFont="1" applyFill="1" applyBorder="1" applyAlignment="1">
      <alignment horizontal="center" vertical="center" textRotation="90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1" fontId="3" fillId="6" borderId="9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164" fontId="0" fillId="5" borderId="0" xfId="0" applyNumberFormat="1" applyFill="1"/>
    <xf numFmtId="0" fontId="0" fillId="5" borderId="0" xfId="0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npz-app09\wg\sdp\Documents\&#1050;&#1072;&#1087;&#1088;&#1077;&#1084;&#1086;&#1085;&#1090;\2015\&#1047;&#1072;&#1074;&#1086;&#1076;&#1086;&#1091;&#1087;&#1088;&#1072;&#1074;&#1083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общий Заводоуправление"/>
      <sheetName val="ОФ-НО"/>
      <sheetName val="ШР на 01.09"/>
      <sheetName val="ШР на 01.10"/>
      <sheetName val="ШР на 01.11"/>
    </sheetNames>
    <sheetDataSet>
      <sheetData sheetId="0"/>
      <sheetData sheetId="1"/>
      <sheetData sheetId="2">
        <row r="2">
          <cell r="F2" t="str">
            <v>РуководителиОклад</v>
          </cell>
          <cell r="R2">
            <v>2203429</v>
          </cell>
        </row>
        <row r="3">
          <cell r="F3" t="str">
            <v>СпециалистыОклад</v>
          </cell>
          <cell r="R3">
            <v>2200099</v>
          </cell>
        </row>
        <row r="4">
          <cell r="F4" t="str">
            <v>СпециалистыОклад</v>
          </cell>
          <cell r="R4">
            <v>2205344</v>
          </cell>
        </row>
        <row r="5">
          <cell r="F5" t="str">
            <v>СпециалистыОклад</v>
          </cell>
          <cell r="R5">
            <v>2205900</v>
          </cell>
        </row>
        <row r="6">
          <cell r="F6" t="str">
            <v>СпециалистыОклад</v>
          </cell>
          <cell r="R6">
            <v>2201725</v>
          </cell>
        </row>
        <row r="7">
          <cell r="F7" t="str">
            <v>СпециалистыСумГод</v>
          </cell>
          <cell r="K7">
            <v>175.46</v>
          </cell>
          <cell r="R7">
            <v>2203888</v>
          </cell>
        </row>
        <row r="8">
          <cell r="F8" t="str">
            <v>СпециалистыСумГод</v>
          </cell>
          <cell r="K8">
            <v>175.46</v>
          </cell>
          <cell r="R8">
            <v>2208245</v>
          </cell>
        </row>
        <row r="9">
          <cell r="F9" t="str">
            <v>СпециалистыСумГод</v>
          </cell>
          <cell r="K9">
            <v>175.46</v>
          </cell>
          <cell r="R9">
            <v>2203950</v>
          </cell>
        </row>
        <row r="10">
          <cell r="F10" t="str">
            <v>СпециалистыСумГод</v>
          </cell>
          <cell r="K10">
            <v>175.46</v>
          </cell>
          <cell r="R10">
            <v>2202809</v>
          </cell>
        </row>
        <row r="11">
          <cell r="F11" t="str">
            <v>СпециалистыОклад</v>
          </cell>
          <cell r="R11">
            <v>2202377</v>
          </cell>
        </row>
        <row r="12">
          <cell r="F12" t="str">
            <v>СпециалистыОклад</v>
          </cell>
          <cell r="R12">
            <v>2210115</v>
          </cell>
        </row>
        <row r="13">
          <cell r="F13" t="str">
            <v>СпециалистыОклад</v>
          </cell>
          <cell r="R13">
            <v>2201753</v>
          </cell>
        </row>
        <row r="14">
          <cell r="F14" t="str">
            <v>РуководителиОклад</v>
          </cell>
          <cell r="R14">
            <v>2200699</v>
          </cell>
        </row>
        <row r="15">
          <cell r="F15" t="str">
            <v>СпециалистыОклад</v>
          </cell>
          <cell r="R15">
            <v>2210241</v>
          </cell>
        </row>
        <row r="16">
          <cell r="F16" t="str">
            <v>СпециалистыОклад</v>
          </cell>
          <cell r="R16">
            <v>2205316</v>
          </cell>
        </row>
        <row r="17">
          <cell r="F17" t="str">
            <v>РуководителиОклад</v>
          </cell>
          <cell r="R17">
            <v>2200143</v>
          </cell>
        </row>
        <row r="18">
          <cell r="F18" t="str">
            <v>РуководителиОклад</v>
          </cell>
          <cell r="R18">
            <v>2210289</v>
          </cell>
        </row>
        <row r="19">
          <cell r="F19" t="str">
            <v>СпециалистыОклад</v>
          </cell>
          <cell r="R19">
            <v>2208078</v>
          </cell>
        </row>
        <row r="20">
          <cell r="F20" t="str">
            <v>РуководителиОклад</v>
          </cell>
          <cell r="R20">
            <v>2207384</v>
          </cell>
        </row>
        <row r="21">
          <cell r="F21" t="str">
            <v>СпециалистыОклад</v>
          </cell>
          <cell r="R21">
            <v>2208720</v>
          </cell>
        </row>
        <row r="22">
          <cell r="F22" t="str">
            <v>СпециалистыОклад</v>
          </cell>
          <cell r="R22">
            <v>2204430</v>
          </cell>
        </row>
        <row r="23">
          <cell r="F23" t="str">
            <v>СпециалистыОклад</v>
          </cell>
          <cell r="R23">
            <v>2208215</v>
          </cell>
        </row>
        <row r="24">
          <cell r="F24" t="str">
            <v>СпециалистыОклад</v>
          </cell>
          <cell r="R24">
            <v>2208985</v>
          </cell>
        </row>
        <row r="25">
          <cell r="F25" t="str">
            <v>СпециалистыОклад</v>
          </cell>
          <cell r="R25">
            <v>2203430</v>
          </cell>
        </row>
        <row r="26">
          <cell r="F26" t="str">
            <v>СпециалистыОклад</v>
          </cell>
          <cell r="R26">
            <v>2203645</v>
          </cell>
        </row>
        <row r="27">
          <cell r="F27" t="str">
            <v>СпециалистыОклад</v>
          </cell>
          <cell r="R27">
            <v>2200656</v>
          </cell>
        </row>
        <row r="28">
          <cell r="F28" t="str">
            <v>СпециалистыОклад</v>
          </cell>
          <cell r="R28">
            <v>2208373</v>
          </cell>
        </row>
        <row r="29">
          <cell r="F29" t="str">
            <v>РуководителиОклад</v>
          </cell>
          <cell r="R29">
            <v>2200084</v>
          </cell>
        </row>
        <row r="30">
          <cell r="F30" t="str">
            <v>РуководителиОклад</v>
          </cell>
          <cell r="R30">
            <v>2209074</v>
          </cell>
        </row>
        <row r="31">
          <cell r="F31" t="str">
            <v>СпециалистыОклад</v>
          </cell>
          <cell r="R31">
            <v>2200759</v>
          </cell>
        </row>
        <row r="32">
          <cell r="F32" t="str">
            <v>СпециалистыОклад</v>
          </cell>
          <cell r="R32">
            <v>2203882</v>
          </cell>
        </row>
        <row r="33">
          <cell r="F33" t="str">
            <v>СпециалистыОклад</v>
          </cell>
          <cell r="R33">
            <v>2208761</v>
          </cell>
        </row>
        <row r="34">
          <cell r="F34" t="str">
            <v>СпециалистыОклад</v>
          </cell>
          <cell r="R34">
            <v>2203682</v>
          </cell>
        </row>
        <row r="35">
          <cell r="F35" t="str">
            <v>РуководителиОклад</v>
          </cell>
          <cell r="R35">
            <v>2200075</v>
          </cell>
        </row>
        <row r="36">
          <cell r="F36" t="str">
            <v>СпециалистыОклад</v>
          </cell>
          <cell r="R36">
            <v>2201533</v>
          </cell>
        </row>
        <row r="37">
          <cell r="F37" t="str">
            <v>СпециалистыОклад</v>
          </cell>
          <cell r="R37">
            <v>2207068</v>
          </cell>
        </row>
        <row r="38">
          <cell r="F38" t="str">
            <v>СпециалистыОклад</v>
          </cell>
          <cell r="R38">
            <v>2208116</v>
          </cell>
        </row>
        <row r="39">
          <cell r="F39" t="str">
            <v>СпециалистыОклад</v>
          </cell>
          <cell r="R39">
            <v>2209957</v>
          </cell>
        </row>
        <row r="40">
          <cell r="F40" t="str">
            <v>РуководителиОклад</v>
          </cell>
          <cell r="R40">
            <v>2210142</v>
          </cell>
        </row>
        <row r="41">
          <cell r="F41" t="str">
            <v>СпециалистыОклад</v>
          </cell>
          <cell r="R41">
            <v>2210001</v>
          </cell>
        </row>
        <row r="42">
          <cell r="F42" t="str">
            <v>СпециалистыОклад</v>
          </cell>
          <cell r="R42">
            <v>2208034</v>
          </cell>
        </row>
        <row r="43">
          <cell r="F43" t="str">
            <v>СпециалистыОклад</v>
          </cell>
        </row>
        <row r="44">
          <cell r="F44" t="str">
            <v>СпециалистыОклад</v>
          </cell>
          <cell r="R44">
            <v>2210161</v>
          </cell>
        </row>
        <row r="45">
          <cell r="F45" t="str">
            <v>СпециалистыОклад</v>
          </cell>
          <cell r="R45">
            <v>2208610</v>
          </cell>
        </row>
        <row r="46">
          <cell r="F46" t="str">
            <v>СпециалистыОклад</v>
          </cell>
          <cell r="R46">
            <v>2209882</v>
          </cell>
        </row>
        <row r="47">
          <cell r="F47" t="str">
            <v>СпециалистыОклад</v>
          </cell>
          <cell r="R47">
            <v>2202659</v>
          </cell>
        </row>
        <row r="48">
          <cell r="F48" t="str">
            <v>РуководителиОклад</v>
          </cell>
          <cell r="R48">
            <v>2202802</v>
          </cell>
        </row>
        <row r="49">
          <cell r="F49" t="str">
            <v>РуководителиОклад</v>
          </cell>
          <cell r="R49">
            <v>2210326</v>
          </cell>
        </row>
        <row r="50">
          <cell r="F50" t="str">
            <v>РуководителиОклад</v>
          </cell>
          <cell r="R50">
            <v>2200617</v>
          </cell>
        </row>
        <row r="51">
          <cell r="F51" t="str">
            <v>РуководителиОклад</v>
          </cell>
          <cell r="R51">
            <v>2202914</v>
          </cell>
        </row>
        <row r="52">
          <cell r="F52" t="str">
            <v>РуководителиОклад</v>
          </cell>
          <cell r="R52">
            <v>2209015</v>
          </cell>
        </row>
        <row r="53">
          <cell r="F53" t="str">
            <v>СпециалистыОклад</v>
          </cell>
          <cell r="R53">
            <v>2207099</v>
          </cell>
        </row>
        <row r="54">
          <cell r="F54" t="str">
            <v>СпециалистыОклад</v>
          </cell>
          <cell r="R54">
            <v>2205307</v>
          </cell>
        </row>
        <row r="55">
          <cell r="F55" t="str">
            <v>СпециалистыОклад</v>
          </cell>
          <cell r="R55">
            <v>2208978</v>
          </cell>
        </row>
        <row r="56">
          <cell r="F56" t="str">
            <v>СпециалистыОклад</v>
          </cell>
          <cell r="R56">
            <v>2210300</v>
          </cell>
        </row>
        <row r="57">
          <cell r="F57" t="str">
            <v>СпециалистыОклад</v>
          </cell>
          <cell r="R57">
            <v>2208371</v>
          </cell>
        </row>
        <row r="58">
          <cell r="F58" t="str">
            <v>СпециалистыОклад</v>
          </cell>
          <cell r="R58">
            <v>2210118</v>
          </cell>
        </row>
        <row r="59">
          <cell r="F59" t="str">
            <v>РуководителиОклад</v>
          </cell>
          <cell r="R59">
            <v>2204021</v>
          </cell>
        </row>
        <row r="60">
          <cell r="F60" t="str">
            <v>РуководителиОклад</v>
          </cell>
          <cell r="R60">
            <v>2200874</v>
          </cell>
        </row>
        <row r="61">
          <cell r="F61" t="str">
            <v>СпециалистыОклад</v>
          </cell>
          <cell r="R61">
            <v>2205019</v>
          </cell>
        </row>
        <row r="62">
          <cell r="F62" t="str">
            <v>СпециалистыОклад</v>
          </cell>
          <cell r="R62">
            <v>2208365</v>
          </cell>
        </row>
        <row r="63">
          <cell r="F63" t="str">
            <v>СпециалистыОклад</v>
          </cell>
          <cell r="R63">
            <v>2203760</v>
          </cell>
        </row>
        <row r="64">
          <cell r="F64" t="str">
            <v>СпециалистыОклад</v>
          </cell>
          <cell r="R64">
            <v>2208454</v>
          </cell>
        </row>
        <row r="65">
          <cell r="F65" t="str">
            <v>СпециалистыОклад</v>
          </cell>
          <cell r="R65">
            <v>2200280</v>
          </cell>
        </row>
        <row r="66">
          <cell r="F66" t="str">
            <v>СпециалистыОклад</v>
          </cell>
          <cell r="R66">
            <v>2208368</v>
          </cell>
        </row>
        <row r="67">
          <cell r="F67" t="str">
            <v>РуководителиОклад</v>
          </cell>
          <cell r="R67">
            <v>2203877</v>
          </cell>
        </row>
        <row r="68">
          <cell r="F68" t="str">
            <v>РуководителиОклад</v>
          </cell>
          <cell r="R68">
            <v>2201516</v>
          </cell>
        </row>
        <row r="69">
          <cell r="F69" t="str">
            <v>СпециалистыОклад</v>
          </cell>
          <cell r="R69">
            <v>2203859</v>
          </cell>
        </row>
        <row r="70">
          <cell r="F70" t="str">
            <v>СпециалистыОклад</v>
          </cell>
          <cell r="R70">
            <v>2203843</v>
          </cell>
        </row>
        <row r="71">
          <cell r="F71" t="str">
            <v>СпециалистыОклад</v>
          </cell>
          <cell r="R71">
            <v>2200079</v>
          </cell>
        </row>
        <row r="72">
          <cell r="F72" t="str">
            <v>РуководителиОклад</v>
          </cell>
          <cell r="R72">
            <v>2202919</v>
          </cell>
        </row>
        <row r="73">
          <cell r="F73" t="str">
            <v>СпециалистыОклад</v>
          </cell>
          <cell r="R73">
            <v>2205189</v>
          </cell>
        </row>
        <row r="74">
          <cell r="F74" t="str">
            <v>СпециалистыОклад</v>
          </cell>
          <cell r="R74">
            <v>2209108</v>
          </cell>
        </row>
        <row r="75">
          <cell r="F75" t="str">
            <v>СпециалистыОклад</v>
          </cell>
          <cell r="R75">
            <v>2210327</v>
          </cell>
        </row>
        <row r="76">
          <cell r="F76" t="str">
            <v>СпециалистыОклад</v>
          </cell>
          <cell r="R76">
            <v>2208287</v>
          </cell>
        </row>
        <row r="77">
          <cell r="F77" t="str">
            <v>СпециалистыОклад</v>
          </cell>
          <cell r="R77">
            <v>2208279</v>
          </cell>
        </row>
        <row r="78">
          <cell r="F78" t="str">
            <v>СпециалистыОклад</v>
          </cell>
          <cell r="R78">
            <v>2209836</v>
          </cell>
        </row>
        <row r="79">
          <cell r="F79" t="str">
            <v>СпециалистыОклад</v>
          </cell>
          <cell r="R79">
            <v>2208222</v>
          </cell>
        </row>
        <row r="80">
          <cell r="F80" t="str">
            <v>СпециалистыОклад</v>
          </cell>
          <cell r="R80">
            <v>2208831</v>
          </cell>
        </row>
        <row r="81">
          <cell r="F81" t="str">
            <v>СпециалистыОклад</v>
          </cell>
          <cell r="R81">
            <v>2208826</v>
          </cell>
        </row>
        <row r="82">
          <cell r="F82" t="str">
            <v>РуководителиОклад</v>
          </cell>
          <cell r="R82">
            <v>2207407</v>
          </cell>
        </row>
        <row r="83">
          <cell r="F83" t="str">
            <v>СпециалистыОклад</v>
          </cell>
          <cell r="R83">
            <v>2209162</v>
          </cell>
        </row>
        <row r="84">
          <cell r="F84" t="str">
            <v>СпециалистыОклад</v>
          </cell>
        </row>
        <row r="85">
          <cell r="F85" t="str">
            <v>СпециалистыОклад</v>
          </cell>
          <cell r="R85">
            <v>2209166</v>
          </cell>
        </row>
        <row r="86">
          <cell r="F86" t="str">
            <v>СпециалистыОклад</v>
          </cell>
          <cell r="R86">
            <v>2209170</v>
          </cell>
        </row>
        <row r="87">
          <cell r="F87" t="str">
            <v>СпециалистыОклад</v>
          </cell>
          <cell r="R87">
            <v>2209058</v>
          </cell>
        </row>
        <row r="88">
          <cell r="F88" t="str">
            <v>РуководителиОклад</v>
          </cell>
          <cell r="R88">
            <v>2203427</v>
          </cell>
        </row>
        <row r="89">
          <cell r="F89" t="str">
            <v>РуководителиОклад</v>
          </cell>
          <cell r="R89">
            <v>2208411</v>
          </cell>
        </row>
        <row r="90">
          <cell r="F90" t="str">
            <v>СпециалистыОклад</v>
          </cell>
          <cell r="R90">
            <v>2202321</v>
          </cell>
        </row>
        <row r="91">
          <cell r="F91" t="str">
            <v>СпециалистыОклад</v>
          </cell>
          <cell r="R91">
            <v>0</v>
          </cell>
        </row>
        <row r="92">
          <cell r="F92" t="str">
            <v>СпециалистыОклад</v>
          </cell>
          <cell r="R92">
            <v>2200039</v>
          </cell>
        </row>
        <row r="93">
          <cell r="F93" t="str">
            <v>СпециалистыОклад</v>
          </cell>
          <cell r="R93">
            <v>2209159</v>
          </cell>
        </row>
        <row r="94">
          <cell r="F94" t="str">
            <v>СпециалистыОклад</v>
          </cell>
          <cell r="R94">
            <v>0</v>
          </cell>
        </row>
        <row r="95">
          <cell r="F95" t="str">
            <v>СпециалистыОклад</v>
          </cell>
          <cell r="R95">
            <v>2208735</v>
          </cell>
        </row>
        <row r="96">
          <cell r="F96" t="str">
            <v>СпециалистыОклад</v>
          </cell>
          <cell r="R96">
            <v>2200383</v>
          </cell>
        </row>
        <row r="97">
          <cell r="F97" t="str">
            <v>СпециалистыОклад</v>
          </cell>
          <cell r="R97">
            <v>2204408</v>
          </cell>
        </row>
        <row r="98">
          <cell r="F98" t="str">
            <v>СпециалистыОклад</v>
          </cell>
          <cell r="R98">
            <v>2203578</v>
          </cell>
        </row>
        <row r="99">
          <cell r="F99" t="str">
            <v>РуководителиОклад</v>
          </cell>
          <cell r="R99">
            <v>0</v>
          </cell>
        </row>
        <row r="100">
          <cell r="F100" t="str">
            <v>СпециалистыОклад</v>
          </cell>
          <cell r="R100">
            <v>2210163</v>
          </cell>
        </row>
        <row r="101">
          <cell r="F101" t="str">
            <v>СпециалистыОклад</v>
          </cell>
          <cell r="R101">
            <v>2203821</v>
          </cell>
        </row>
        <row r="102">
          <cell r="F102" t="str">
            <v>РуководителиОклад</v>
          </cell>
          <cell r="R102">
            <v>2208284</v>
          </cell>
        </row>
        <row r="103">
          <cell r="F103" t="str">
            <v>СпециалистыОклад</v>
          </cell>
          <cell r="R103">
            <v>2204102</v>
          </cell>
        </row>
        <row r="104">
          <cell r="F104" t="str">
            <v>СпециалистыОклад</v>
          </cell>
          <cell r="R104">
            <v>2208286</v>
          </cell>
        </row>
        <row r="105">
          <cell r="F105" t="str">
            <v>СпециалистыОклад</v>
          </cell>
          <cell r="R105">
            <v>2208364</v>
          </cell>
        </row>
        <row r="106">
          <cell r="F106" t="str">
            <v>СпециалистыОклад</v>
          </cell>
          <cell r="R106">
            <v>2200356</v>
          </cell>
        </row>
        <row r="107">
          <cell r="F107" t="str">
            <v>СпециалистыОклад</v>
          </cell>
          <cell r="R107">
            <v>2208108</v>
          </cell>
        </row>
        <row r="108">
          <cell r="F108" t="str">
            <v>СпециалистыОклад</v>
          </cell>
          <cell r="R108">
            <v>0</v>
          </cell>
        </row>
        <row r="109">
          <cell r="F109" t="str">
            <v>СпециалистыОклад</v>
          </cell>
          <cell r="R109">
            <v>2200142</v>
          </cell>
        </row>
        <row r="110">
          <cell r="F110" t="str">
            <v>СпециалистыОклад</v>
          </cell>
          <cell r="R110">
            <v>2209943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L9"/>
  <sheetViews>
    <sheetView tabSelected="1" zoomScale="85" zoomScaleNormal="85" workbookViewId="0">
      <selection activeCell="S16" sqref="S16"/>
    </sheetView>
  </sheetViews>
  <sheetFormatPr defaultRowHeight="15" x14ac:dyDescent="0.25"/>
  <cols>
    <col min="1" max="1" width="37" bestFit="1" customWidth="1"/>
    <col min="2" max="2" width="25.5703125" customWidth="1"/>
    <col min="3" max="5" width="0" hidden="1" customWidth="1"/>
    <col min="6" max="34" width="5" customWidth="1"/>
    <col min="35" max="35" width="5.7109375" customWidth="1"/>
    <col min="36" max="36" width="14.28515625" customWidth="1"/>
    <col min="37" max="38" width="13" customWidth="1"/>
  </cols>
  <sheetData>
    <row r="2" spans="1:38" ht="15.75" thickBot="1" x14ac:dyDescent="0.3"/>
    <row r="3" spans="1:38" x14ac:dyDescent="0.25">
      <c r="A3" s="17" t="s">
        <v>0</v>
      </c>
      <c r="B3" s="18" t="s">
        <v>1</v>
      </c>
      <c r="C3" s="28" t="s">
        <v>2</v>
      </c>
      <c r="D3" s="28" t="s">
        <v>3</v>
      </c>
      <c r="E3" s="28" t="s">
        <v>4</v>
      </c>
      <c r="F3" s="29" t="s">
        <v>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 t="s">
        <v>12</v>
      </c>
      <c r="AK3" s="32" t="s">
        <v>11</v>
      </c>
      <c r="AL3" s="33"/>
    </row>
    <row r="4" spans="1:38" ht="15.75" customHeight="1" thickBot="1" x14ac:dyDescent="0.3">
      <c r="A4" s="19"/>
      <c r="B4" s="20"/>
      <c r="C4" s="34"/>
      <c r="D4" s="34"/>
      <c r="E4" s="34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35"/>
      <c r="AK4" s="36"/>
      <c r="AL4" s="37"/>
    </row>
    <row r="5" spans="1:38" ht="45.75" thickBot="1" x14ac:dyDescent="0.3">
      <c r="A5" s="23"/>
      <c r="B5" s="24"/>
      <c r="C5" s="38"/>
      <c r="D5" s="38"/>
      <c r="E5" s="39"/>
      <c r="F5" s="25">
        <v>1</v>
      </c>
      <c r="G5" s="26">
        <v>2</v>
      </c>
      <c r="H5" s="26">
        <v>3</v>
      </c>
      <c r="I5" s="26">
        <v>4</v>
      </c>
      <c r="J5" s="43">
        <v>5</v>
      </c>
      <c r="K5" s="43">
        <v>6</v>
      </c>
      <c r="L5" s="26">
        <v>7</v>
      </c>
      <c r="M5" s="26">
        <v>8</v>
      </c>
      <c r="N5" s="26">
        <v>9</v>
      </c>
      <c r="O5" s="26">
        <v>10</v>
      </c>
      <c r="P5" s="26">
        <v>11</v>
      </c>
      <c r="Q5" s="43">
        <v>12</v>
      </c>
      <c r="R5" s="43">
        <v>13</v>
      </c>
      <c r="S5" s="26">
        <v>14</v>
      </c>
      <c r="T5" s="26">
        <v>15</v>
      </c>
      <c r="U5" s="26">
        <v>16</v>
      </c>
      <c r="V5" s="26">
        <v>17</v>
      </c>
      <c r="W5" s="26">
        <v>18</v>
      </c>
      <c r="X5" s="43">
        <v>19</v>
      </c>
      <c r="Y5" s="43">
        <v>20</v>
      </c>
      <c r="Z5" s="26">
        <v>21</v>
      </c>
      <c r="AA5" s="26">
        <v>22</v>
      </c>
      <c r="AB5" s="26">
        <v>23</v>
      </c>
      <c r="AC5" s="26">
        <v>24</v>
      </c>
      <c r="AD5" s="26">
        <v>25</v>
      </c>
      <c r="AE5" s="43">
        <v>26</v>
      </c>
      <c r="AF5" s="43">
        <v>27</v>
      </c>
      <c r="AG5" s="26">
        <v>28</v>
      </c>
      <c r="AH5" s="26">
        <v>29</v>
      </c>
      <c r="AI5" s="27">
        <v>30</v>
      </c>
      <c r="AJ5" s="40"/>
      <c r="AK5" s="41" t="s">
        <v>9</v>
      </c>
      <c r="AL5" s="42" t="s">
        <v>10</v>
      </c>
    </row>
    <row r="6" spans="1:38" ht="15.75" x14ac:dyDescent="0.25">
      <c r="A6" s="1" t="s">
        <v>6</v>
      </c>
      <c r="B6" s="2"/>
      <c r="C6" s="3"/>
      <c r="D6" s="3"/>
      <c r="E6" s="1"/>
      <c r="F6" s="4"/>
      <c r="G6" s="5"/>
      <c r="H6" s="5"/>
      <c r="I6" s="5"/>
      <c r="J6" s="6"/>
      <c r="K6" s="6"/>
      <c r="L6" s="5"/>
      <c r="M6" s="5"/>
      <c r="N6" s="5"/>
      <c r="O6" s="5"/>
      <c r="P6" s="5"/>
      <c r="Q6" s="6"/>
      <c r="R6" s="6"/>
      <c r="S6" s="5"/>
      <c r="T6" s="5"/>
      <c r="U6" s="5"/>
      <c r="V6" s="5"/>
      <c r="W6" s="5"/>
      <c r="X6" s="6"/>
      <c r="Y6" s="6"/>
      <c r="Z6" s="5"/>
      <c r="AA6" s="5"/>
      <c r="AB6" s="5"/>
      <c r="AC6" s="5"/>
      <c r="AD6" s="5"/>
      <c r="AE6" s="6"/>
      <c r="AF6" s="6"/>
      <c r="AG6" s="5"/>
      <c r="AH6" s="5"/>
      <c r="AI6" s="7"/>
    </row>
    <row r="7" spans="1:38" ht="32.25" customHeight="1" x14ac:dyDescent="0.25">
      <c r="A7" s="8" t="s">
        <v>8</v>
      </c>
      <c r="B7" s="9" t="s">
        <v>7</v>
      </c>
      <c r="C7" s="10">
        <v>50353349</v>
      </c>
      <c r="D7" s="10" t="e">
        <f>IF(INDEX('[1]ШР на 01.09'!$K$2:$K$200,MATCH($A7,'[1]ШР на 01.09'!$R$2:$R$200,0))="",1,0)</f>
        <v>#N/A</v>
      </c>
      <c r="E7" s="11" t="e">
        <f>IF(LEFT(INDEX('[1]ШР на 01.09'!$F$2:$F$200,MATCH($A7,'[1]ШР на 01.09'!$R$2:$R$200,0)),3)="Раб",0,1)</f>
        <v>#N/A</v>
      </c>
      <c r="F7" s="12"/>
      <c r="G7" s="13"/>
      <c r="H7" s="13"/>
      <c r="I7" s="13"/>
      <c r="J7" s="14"/>
      <c r="K7" s="14"/>
      <c r="L7" s="13"/>
      <c r="M7" s="13"/>
      <c r="N7" s="13"/>
      <c r="O7" s="13">
        <v>6.6666666666666666E-2</v>
      </c>
      <c r="P7" s="13"/>
      <c r="Q7" s="14"/>
      <c r="R7" s="14"/>
      <c r="S7" s="13"/>
      <c r="T7" s="13">
        <v>0.16666666666666666</v>
      </c>
      <c r="U7" s="13"/>
      <c r="V7" s="13">
        <v>7.2916666666666671E-2</v>
      </c>
      <c r="W7" s="13"/>
      <c r="X7" s="14"/>
      <c r="Y7" s="14"/>
      <c r="Z7" s="13">
        <v>8.3333333333333329E-2</v>
      </c>
      <c r="AA7" s="13"/>
      <c r="AB7" s="13">
        <v>0.20833333333333334</v>
      </c>
      <c r="AC7" s="13"/>
      <c r="AD7" s="13">
        <v>4.1666666666666664E-2</v>
      </c>
      <c r="AE7" s="14"/>
      <c r="AF7" s="14"/>
      <c r="AG7" s="13"/>
      <c r="AH7" s="13"/>
      <c r="AI7" s="15"/>
      <c r="AJ7" s="13">
        <f>SUM(F7:I7,L7:P7,S7:W7,Z7:AD7,AG7:AI7)</f>
        <v>0.63958333333333328</v>
      </c>
      <c r="AK7" s="16">
        <f>SUM(O9:AD9)</f>
        <v>0.43124999999999997</v>
      </c>
      <c r="AL7" s="13">
        <f>AJ7-AK7</f>
        <v>0.20833333333333331</v>
      </c>
    </row>
    <row r="9" spans="1:38" x14ac:dyDescent="0.25">
      <c r="L9" s="44" t="s">
        <v>13</v>
      </c>
      <c r="O9" s="45">
        <f>IF(O7&gt;=2/24,2/24,O7)</f>
        <v>6.6666666666666666E-2</v>
      </c>
      <c r="P9" s="46"/>
      <c r="Q9" s="46"/>
      <c r="R9" s="46"/>
      <c r="S9" s="46"/>
      <c r="T9" s="45">
        <f>IF(T7&gt;=2/24,2/24,T7)</f>
        <v>8.3333333333333329E-2</v>
      </c>
      <c r="U9" s="46"/>
      <c r="V9" s="45">
        <f>IF(V7&gt;=2/24,2/24,V7)</f>
        <v>7.2916666666666671E-2</v>
      </c>
      <c r="W9" s="46"/>
      <c r="X9" s="46"/>
      <c r="Y9" s="46"/>
      <c r="Z9" s="45">
        <f>IF(Z7&gt;=2/24,2/24,Z7)</f>
        <v>8.3333333333333329E-2</v>
      </c>
      <c r="AA9" s="46"/>
      <c r="AB9" s="45">
        <f>IF(AB7&gt;=2/24,2/24,AB7)</f>
        <v>8.3333333333333329E-2</v>
      </c>
      <c r="AC9" s="46"/>
      <c r="AD9" s="45">
        <f>IF(AD7&gt;=2/24,2/24,AD7)</f>
        <v>4.1666666666666664E-2</v>
      </c>
    </row>
  </sheetData>
  <mergeCells count="9">
    <mergeCell ref="AJ3:AJ5"/>
    <mergeCell ref="AK3:AL4"/>
    <mergeCell ref="A3:A5"/>
    <mergeCell ref="B3:B5"/>
    <mergeCell ref="C3:C5"/>
    <mergeCell ref="D3:D5"/>
    <mergeCell ref="E3:E5"/>
    <mergeCell ref="F3:AI3"/>
    <mergeCell ref="F4:AI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vayolkin</dc:creator>
  <cp:lastModifiedBy>vayolkin</cp:lastModifiedBy>
  <dcterms:created xsi:type="dcterms:W3CDTF">2015-09-15T07:12:24Z</dcterms:created>
  <dcterms:modified xsi:type="dcterms:W3CDTF">2015-09-15T07:28:02Z</dcterms:modified>
</cp:coreProperties>
</file>