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" windowWidth="19992" windowHeight="8196"/>
  </bookViews>
  <sheets>
    <sheet name="Прайс" sheetId="1" r:id="rId1"/>
    <sheet name="Себестоимость" sheetId="2" r:id="rId2"/>
    <sheet name="Лист3" sheetId="3" r:id="rId3"/>
  </sheets>
  <definedNames>
    <definedName name="название">Прайс!$A$2:INDEX(Прайс!$A$2:$A$10000,COUNTA(Прайс!$A$2:$A$10000))</definedName>
  </definedNames>
  <calcPr calcId="124519"/>
</workbook>
</file>

<file path=xl/calcChain.xml><?xml version="1.0" encoding="utf-8"?>
<calcChain xmlns="http://schemas.openxmlformats.org/spreadsheetml/2006/main">
  <c r="C3" i="2"/>
  <c r="C4"/>
  <c r="C5"/>
  <c r="C6"/>
  <c r="C7"/>
  <c r="C8"/>
  <c r="C9"/>
  <c r="C10"/>
  <c r="C11"/>
  <c r="C12"/>
  <c r="D12" s="1"/>
  <c r="C2"/>
  <c r="D8" l="1"/>
  <c r="D9"/>
  <c r="D10"/>
  <c r="D11"/>
  <c r="D7"/>
  <c r="D3"/>
  <c r="D4"/>
  <c r="D5"/>
  <c r="D6"/>
  <c r="D2"/>
  <c r="D13" l="1"/>
</calcChain>
</file>

<file path=xl/sharedStrings.xml><?xml version="1.0" encoding="utf-8"?>
<sst xmlns="http://schemas.openxmlformats.org/spreadsheetml/2006/main" count="30" uniqueCount="17">
  <si>
    <t>Резистор 1 ом</t>
  </si>
  <si>
    <t>Резистор 2 ом</t>
  </si>
  <si>
    <t>Резистор 3 ом</t>
  </si>
  <si>
    <t>Резистор 3.3 ом</t>
  </si>
  <si>
    <t>Резистор 5.6 ом</t>
  </si>
  <si>
    <t>Резистор 6.9 ом</t>
  </si>
  <si>
    <t>Микросхема 8962</t>
  </si>
  <si>
    <t>Транзистор 2231</t>
  </si>
  <si>
    <t>Драйвер 996</t>
  </si>
  <si>
    <t>Плата МК-16</t>
  </si>
  <si>
    <t>Название</t>
  </si>
  <si>
    <t>Кол-во</t>
  </si>
  <si>
    <t>Цена</t>
  </si>
  <si>
    <t>Сумма</t>
  </si>
  <si>
    <t>ИТОГО</t>
  </si>
  <si>
    <t>Заменить на Резистор 2.2 ом</t>
  </si>
  <si>
    <t>Заменить на плату МВ-01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</si>
</sst>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>
      <selection activeCell="F13" sqref="F13"/>
    </sheetView>
  </sheetViews>
  <sheetFormatPr defaultRowHeight="14.4"/>
  <cols>
    <col min="1" max="1" width="36.88671875" customWidth="1"/>
  </cols>
  <sheetData>
    <row r="1" spans="1:4">
      <c r="A1" t="s">
        <v>10</v>
      </c>
      <c r="B1" t="s">
        <v>12</v>
      </c>
    </row>
    <row r="2" spans="1:4">
      <c r="A2" t="s">
        <v>0</v>
      </c>
      <c r="B2">
        <v>1.23</v>
      </c>
    </row>
    <row r="3" spans="1:4">
      <c r="A3" t="s">
        <v>1</v>
      </c>
      <c r="B3">
        <v>2.11</v>
      </c>
      <c r="D3" t="s">
        <v>15</v>
      </c>
    </row>
    <row r="4" spans="1:4">
      <c r="A4" t="s">
        <v>2</v>
      </c>
      <c r="B4">
        <v>4.22</v>
      </c>
    </row>
    <row r="5" spans="1:4">
      <c r="A5" t="s">
        <v>3</v>
      </c>
      <c r="B5">
        <v>5.32</v>
      </c>
    </row>
    <row r="6" spans="1:4">
      <c r="A6" t="s">
        <v>4</v>
      </c>
      <c r="B6">
        <v>6.84</v>
      </c>
    </row>
    <row r="7" spans="1:4">
      <c r="A7" t="s">
        <v>5</v>
      </c>
      <c r="B7">
        <v>2.66</v>
      </c>
    </row>
    <row r="8" spans="1:4">
      <c r="A8" t="s">
        <v>9</v>
      </c>
      <c r="B8">
        <v>50</v>
      </c>
      <c r="D8" t="s">
        <v>16</v>
      </c>
    </row>
    <row r="9" spans="1:4">
      <c r="A9" t="s">
        <v>6</v>
      </c>
      <c r="B9">
        <v>35.36</v>
      </c>
    </row>
    <row r="10" spans="1:4">
      <c r="A10" t="s">
        <v>7</v>
      </c>
      <c r="B10">
        <v>12.58</v>
      </c>
    </row>
    <row r="11" spans="1:4">
      <c r="A11" t="s">
        <v>8</v>
      </c>
      <c r="B11">
        <v>39.700000000000003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A2" sqref="A2"/>
    </sheetView>
  </sheetViews>
  <sheetFormatPr defaultRowHeight="14.4"/>
  <cols>
    <col min="1" max="1" width="36.44140625" customWidth="1"/>
  </cols>
  <sheetData>
    <row r="1" spans="1:4">
      <c r="A1" t="s">
        <v>10</v>
      </c>
      <c r="B1" t="s">
        <v>11</v>
      </c>
      <c r="C1" t="s">
        <v>12</v>
      </c>
      <c r="D1" t="s">
        <v>13</v>
      </c>
    </row>
    <row r="2" spans="1:4">
      <c r="A2" t="s">
        <v>0</v>
      </c>
      <c r="B2">
        <v>2</v>
      </c>
      <c r="C2">
        <f>VLOOKUP(A2,Прайс!$A$2:$B$10000,2,0)</f>
        <v>1.23</v>
      </c>
      <c r="D2">
        <f>C2*B2</f>
        <v>2.46</v>
      </c>
    </row>
    <row r="3" spans="1:4">
      <c r="A3" t="s">
        <v>1</v>
      </c>
      <c r="B3">
        <v>2</v>
      </c>
      <c r="C3">
        <f>VLOOKUP(A3,Прайс!$A$2:$B$10000,2,0)</f>
        <v>2.11</v>
      </c>
      <c r="D3">
        <f t="shared" ref="D3:D12" si="0">C3*B3</f>
        <v>4.22</v>
      </c>
    </row>
    <row r="4" spans="1:4">
      <c r="A4" t="s">
        <v>4</v>
      </c>
      <c r="B4">
        <v>1</v>
      </c>
      <c r="C4">
        <f>VLOOKUP(A4,Прайс!$A$2:$B$10000,2,0)</f>
        <v>6.84</v>
      </c>
      <c r="D4">
        <f t="shared" si="0"/>
        <v>6.84</v>
      </c>
    </row>
    <row r="5" spans="1:4">
      <c r="A5" t="s">
        <v>4</v>
      </c>
      <c r="B5">
        <v>3</v>
      </c>
      <c r="C5">
        <f>VLOOKUP(A5,Прайс!$A$2:$B$10000,2,0)</f>
        <v>6.84</v>
      </c>
      <c r="D5">
        <f t="shared" si="0"/>
        <v>20.52</v>
      </c>
    </row>
    <row r="6" spans="1:4">
      <c r="A6" t="s">
        <v>5</v>
      </c>
      <c r="B6">
        <v>1</v>
      </c>
      <c r="C6">
        <f>VLOOKUP(A6,Прайс!$A$2:$B$10000,2,0)</f>
        <v>2.66</v>
      </c>
      <c r="D6">
        <f t="shared" si="0"/>
        <v>2.66</v>
      </c>
    </row>
    <row r="7" spans="1:4">
      <c r="A7" t="s">
        <v>0</v>
      </c>
      <c r="B7">
        <v>11</v>
      </c>
      <c r="C7">
        <f>VLOOKUP(A7,Прайс!$A$2:$B$10000,2,0)</f>
        <v>1.23</v>
      </c>
      <c r="D7">
        <f t="shared" si="0"/>
        <v>13.53</v>
      </c>
    </row>
    <row r="8" spans="1:4">
      <c r="A8" t="s">
        <v>2</v>
      </c>
      <c r="B8">
        <v>1</v>
      </c>
      <c r="C8">
        <f>VLOOKUP(A8,Прайс!$A$2:$B$10000,2,0)</f>
        <v>4.22</v>
      </c>
      <c r="D8">
        <f t="shared" si="0"/>
        <v>4.22</v>
      </c>
    </row>
    <row r="9" spans="1:4">
      <c r="A9" t="s">
        <v>9</v>
      </c>
      <c r="B9">
        <v>2</v>
      </c>
      <c r="C9">
        <f>VLOOKUP(A9,Прайс!$A$2:$B$10000,2,0)</f>
        <v>50</v>
      </c>
      <c r="D9">
        <f t="shared" si="0"/>
        <v>100</v>
      </c>
    </row>
    <row r="10" spans="1:4">
      <c r="A10" t="s">
        <v>3</v>
      </c>
      <c r="B10">
        <v>4</v>
      </c>
      <c r="C10">
        <f>VLOOKUP(A10,Прайс!$A$2:$B$10000,2,0)</f>
        <v>5.32</v>
      </c>
      <c r="D10">
        <f t="shared" si="0"/>
        <v>21.28</v>
      </c>
    </row>
    <row r="11" spans="1:4">
      <c r="A11" t="s">
        <v>3</v>
      </c>
      <c r="B11">
        <v>1</v>
      </c>
      <c r="C11">
        <f>VLOOKUP(A11,Прайс!$A$2:$B$10000,2,0)</f>
        <v>5.32</v>
      </c>
      <c r="D11">
        <f t="shared" si="0"/>
        <v>5.32</v>
      </c>
    </row>
    <row r="12" spans="1:4">
      <c r="A12" t="s">
        <v>4</v>
      </c>
      <c r="B12">
        <v>5</v>
      </c>
      <c r="C12">
        <f>VLOOKUP(A12,Прайс!$A$2:$B$10000,2,0)</f>
        <v>6.84</v>
      </c>
      <c r="D12">
        <f t="shared" si="0"/>
        <v>34.200000000000003</v>
      </c>
    </row>
    <row r="13" spans="1:4">
      <c r="A13" t="s">
        <v>14</v>
      </c>
      <c r="D13">
        <f>SUM(D2:D12)</f>
        <v>215.25</v>
      </c>
    </row>
  </sheetData>
  <dataValidations count="1">
    <dataValidation type="list" allowBlank="1" showInputMessage="1" showErrorMessage="1" sqref="A2:A12">
      <formula1>название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Прайс</vt:lpstr>
      <vt:lpstr>Себестоимость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rakitin</cp:lastModifiedBy>
  <dcterms:created xsi:type="dcterms:W3CDTF">2015-09-17T07:11:48Z</dcterms:created>
  <dcterms:modified xsi:type="dcterms:W3CDTF">2015-09-18T07:43:39Z</dcterms:modified>
</cp:coreProperties>
</file>