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05" windowWidth="15600" windowHeight="11760" activeTab="1"/>
  </bookViews>
  <sheets>
    <sheet name="Поставки" sheetId="1" r:id="rId1"/>
    <sheet name="Отчет" sheetId="4" r:id="rId2"/>
  </sheets>
  <definedNames>
    <definedName name="_xlnm._FilterDatabase" localSheetId="1" hidden="1">Отчет!$J$4:$J$15</definedName>
  </definedNames>
  <calcPr calcId="125725"/>
  <pivotCaches>
    <pivotCache cacheId="1" r:id="rId3"/>
  </pivotCaches>
</workbook>
</file>

<file path=xl/calcChain.xml><?xml version="1.0" encoding="utf-8"?>
<calcChain xmlns="http://schemas.openxmlformats.org/spreadsheetml/2006/main">
  <c r="J6" i="4"/>
  <c r="J7"/>
  <c r="J8"/>
  <c r="J9"/>
  <c r="J10"/>
  <c r="J11"/>
  <c r="J12"/>
  <c r="J13"/>
  <c r="J14"/>
  <c r="J5"/>
  <c r="I5"/>
  <c r="I6"/>
  <c r="I7"/>
  <c r="I8"/>
  <c r="I9"/>
  <c r="I10"/>
  <c r="I11"/>
  <c r="I12"/>
  <c r="I13"/>
  <c r="I14"/>
</calcChain>
</file>

<file path=xl/sharedStrings.xml><?xml version="1.0" encoding="utf-8"?>
<sst xmlns="http://schemas.openxmlformats.org/spreadsheetml/2006/main" count="87" uniqueCount="23">
  <si>
    <t>Код товара</t>
  </si>
  <si>
    <t>Название</t>
  </si>
  <si>
    <t>Количество</t>
  </si>
  <si>
    <t>Период</t>
  </si>
  <si>
    <t>Получатель</t>
  </si>
  <si>
    <t>Код получателя</t>
  </si>
  <si>
    <t>A00001</t>
  </si>
  <si>
    <t>A00002</t>
  </si>
  <si>
    <t>B00001</t>
  </si>
  <si>
    <t>B00002</t>
  </si>
  <si>
    <t>C00001</t>
  </si>
  <si>
    <t>Помидоры</t>
  </si>
  <si>
    <t>Огурцы</t>
  </si>
  <si>
    <t>Шпинат</t>
  </si>
  <si>
    <t>Картошка</t>
  </si>
  <si>
    <t>Морковка</t>
  </si>
  <si>
    <t>ООО Карусель</t>
  </si>
  <si>
    <t>ОАО Бусинка</t>
  </si>
  <si>
    <t>ЧП Иванов</t>
  </si>
  <si>
    <t>Названия строк</t>
  </si>
  <si>
    <t>Общий итог</t>
  </si>
  <si>
    <t>Названия столбцов</t>
  </si>
  <si>
    <t>Сумма по полю Количество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</si>
</sst>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5"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  <dxf>
      <numFmt numFmtId="164" formatCode="[$-419]mmmm\ yy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00xus" refreshedDate="42261.922406134261" createdVersion="4" refreshedVersion="4" minRefreshableVersion="3" recordCount="23">
  <cacheSource type="worksheet">
    <worksheetSource name="Поставки"/>
  </cacheSource>
  <cacheFields count="6">
    <cacheField name="Код товара" numFmtId="0">
      <sharedItems count="5">
        <s v="A00001"/>
        <s v="A00002"/>
        <s v="B00001"/>
        <s v="B00002"/>
        <s v="C00001"/>
      </sharedItems>
    </cacheField>
    <cacheField name="Название" numFmtId="0">
      <sharedItems count="5">
        <s v="Помидоры"/>
        <s v="Огурцы"/>
        <s v="Шпинат"/>
        <s v="Картошка"/>
        <s v="Морковка"/>
      </sharedItems>
    </cacheField>
    <cacheField name="Количество" numFmtId="0">
      <sharedItems containsSemiMixedTypes="0" containsString="0" containsNumber="1" minValue="1.5" maxValue="89"/>
    </cacheField>
    <cacheField name="Период" numFmtId="164">
      <sharedItems containsSemiMixedTypes="0" containsNonDate="0" containsDate="1" containsString="0" minDate="2015-01-01T00:00:00" maxDate="2015-10-02T00:00:00" count="6">
        <d v="2015-01-01T00:00:00"/>
        <d v="2015-02-01T00:00:00"/>
        <d v="2015-05-01T00:00:00"/>
        <d v="2015-03-01T00:00:00"/>
        <d v="2015-10-01T00:00:00"/>
        <d v="2015-04-01T00:00:00"/>
      </sharedItems>
    </cacheField>
    <cacheField name="Код получателя" numFmtId="0">
      <sharedItems containsSemiMixedTypes="0" containsString="0" containsNumber="1" containsInteger="1" minValue="1200001" maxValue="1200003" count="3">
        <n v="1200001"/>
        <n v="1200002"/>
        <n v="1200003"/>
      </sharedItems>
    </cacheField>
    <cacheField name="Получа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n v="12"/>
    <x v="0"/>
    <x v="0"/>
    <s v="ООО Карусель"/>
  </r>
  <r>
    <x v="1"/>
    <x v="1"/>
    <n v="22"/>
    <x v="1"/>
    <x v="1"/>
    <s v="ОАО Бусинка"/>
  </r>
  <r>
    <x v="1"/>
    <x v="1"/>
    <n v="12"/>
    <x v="1"/>
    <x v="1"/>
    <s v="ОАО Бусинка"/>
  </r>
  <r>
    <x v="1"/>
    <x v="1"/>
    <n v="79"/>
    <x v="2"/>
    <x v="1"/>
    <s v="ОАО Бусинка"/>
  </r>
  <r>
    <x v="1"/>
    <x v="1"/>
    <n v="87"/>
    <x v="2"/>
    <x v="1"/>
    <s v="ОАО Бусинка"/>
  </r>
  <r>
    <x v="2"/>
    <x v="2"/>
    <n v="34"/>
    <x v="3"/>
    <x v="2"/>
    <s v="ЧП Иванов"/>
  </r>
  <r>
    <x v="2"/>
    <x v="2"/>
    <n v="65"/>
    <x v="3"/>
    <x v="2"/>
    <s v="ЧП Иванов"/>
  </r>
  <r>
    <x v="2"/>
    <x v="2"/>
    <n v="55"/>
    <x v="4"/>
    <x v="2"/>
    <s v="ЧП Иванов"/>
  </r>
  <r>
    <x v="3"/>
    <x v="3"/>
    <n v="67"/>
    <x v="5"/>
    <x v="0"/>
    <s v="ООО Карусель"/>
  </r>
  <r>
    <x v="3"/>
    <x v="3"/>
    <n v="8"/>
    <x v="5"/>
    <x v="0"/>
    <s v="ООО Карусель"/>
  </r>
  <r>
    <x v="3"/>
    <x v="3"/>
    <n v="16"/>
    <x v="3"/>
    <x v="0"/>
    <s v="ООО Карусель"/>
  </r>
  <r>
    <x v="4"/>
    <x v="4"/>
    <n v="54"/>
    <x v="3"/>
    <x v="1"/>
    <s v="ОАО Бусинка"/>
  </r>
  <r>
    <x v="4"/>
    <x v="4"/>
    <n v="89"/>
    <x v="4"/>
    <x v="1"/>
    <s v="ОАО Бусинка"/>
  </r>
  <r>
    <x v="0"/>
    <x v="0"/>
    <n v="44"/>
    <x v="5"/>
    <x v="1"/>
    <s v="ОАО Бусинка"/>
  </r>
  <r>
    <x v="1"/>
    <x v="1"/>
    <n v="1.5"/>
    <x v="5"/>
    <x v="2"/>
    <s v="ЧП Иванов"/>
  </r>
  <r>
    <x v="1"/>
    <x v="1"/>
    <n v="23"/>
    <x v="2"/>
    <x v="2"/>
    <s v="ЧП Иванов"/>
  </r>
  <r>
    <x v="1"/>
    <x v="1"/>
    <n v="6"/>
    <x v="3"/>
    <x v="2"/>
    <s v="ЧП Иванов"/>
  </r>
  <r>
    <x v="2"/>
    <x v="2"/>
    <n v="5"/>
    <x v="3"/>
    <x v="2"/>
    <s v="ЧП Иванов"/>
  </r>
  <r>
    <x v="0"/>
    <x v="0"/>
    <n v="12"/>
    <x v="1"/>
    <x v="0"/>
    <s v="ООО Карусель"/>
  </r>
  <r>
    <x v="0"/>
    <x v="0"/>
    <n v="11"/>
    <x v="2"/>
    <x v="0"/>
    <s v="ООО Карусель"/>
  </r>
  <r>
    <x v="0"/>
    <x v="0"/>
    <n v="34"/>
    <x v="3"/>
    <x v="0"/>
    <s v="ООО Карусель"/>
  </r>
  <r>
    <x v="0"/>
    <x v="0"/>
    <n v="5.67"/>
    <x v="5"/>
    <x v="0"/>
    <s v="ООО Карусель"/>
  </r>
  <r>
    <x v="0"/>
    <x v="0"/>
    <n v="5.67"/>
    <x v="4"/>
    <x v="0"/>
    <s v="ООО Карусел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outline="1" outlineData="1" multipleFieldFilters="0">
  <location ref="A3:H15" firstHeaderRow="1" firstDataRow="2" firstDataCol="1"/>
  <pivotFields count="6">
    <pivotField axis="axisRow" showAll="0">
      <items count="6">
        <item x="0"/>
        <item x="1"/>
        <item x="2"/>
        <item x="3"/>
        <item x="4"/>
        <item t="default"/>
      </items>
    </pivotField>
    <pivotField compact="0" showAll="0">
      <items count="6">
        <item x="3"/>
        <item x="4"/>
        <item x="1"/>
        <item x="0"/>
        <item x="2"/>
        <item t="default"/>
      </items>
    </pivotField>
    <pivotField dataField="1" showAll="0"/>
    <pivotField axis="axisCol" numFmtId="14" showAll="0">
      <items count="7">
        <item x="0"/>
        <item x="1"/>
        <item x="3"/>
        <item x="5"/>
        <item x="2"/>
        <item x="4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</pivotFields>
  <rowFields count="2">
    <field x="4"/>
    <field x="0"/>
  </rowFields>
  <rowItems count="11">
    <i>
      <x/>
    </i>
    <i r="1">
      <x/>
    </i>
    <i r="1">
      <x v="3"/>
    </i>
    <i>
      <x v="1"/>
    </i>
    <i r="1">
      <x/>
    </i>
    <i r="1">
      <x v="1"/>
    </i>
    <i r="1">
      <x v="4"/>
    </i>
    <i>
      <x v="2"/>
    </i>
    <i r="1">
      <x v="1"/>
    </i>
    <i r="1">
      <x v="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Сумма по полю Количество" fld="2" baseField="0" baseItem="0" numFmtId="4"/>
  </dataFields>
  <formats count="1">
    <format dxfId="2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Поставки" displayName="Поставки" ref="A1:F24" totalsRowShown="0">
  <autoFilter ref="A1:F24"/>
  <sortState ref="A2:F14">
    <sortCondition ref="A1:A14"/>
  </sortState>
  <tableColumns count="6">
    <tableColumn id="1" name="Код товара"/>
    <tableColumn id="2" name="Название"/>
    <tableColumn id="3" name="Количество"/>
    <tableColumn id="4" name="Период" dataDxfId="4"/>
    <tableColumn id="5" name="Код получателя"/>
    <tableColumn id="6" name="Получатель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2" sqref="A2"/>
    </sheetView>
  </sheetViews>
  <sheetFormatPr defaultRowHeight="15"/>
  <cols>
    <col min="1" max="1" width="13.28515625" customWidth="1"/>
    <col min="2" max="2" width="14.28515625" customWidth="1"/>
    <col min="3" max="3" width="13.7109375" customWidth="1"/>
    <col min="4" max="4" width="14.28515625" customWidth="1"/>
    <col min="5" max="5" width="17.7109375" customWidth="1"/>
    <col min="6" max="6" width="16.28515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4</v>
      </c>
    </row>
    <row r="2" spans="1:6">
      <c r="A2" t="s">
        <v>6</v>
      </c>
      <c r="B2" t="s">
        <v>11</v>
      </c>
      <c r="C2">
        <v>12</v>
      </c>
      <c r="D2" s="6">
        <v>42005</v>
      </c>
      <c r="E2">
        <v>1200001</v>
      </c>
      <c r="F2" t="s">
        <v>16</v>
      </c>
    </row>
    <row r="3" spans="1:6">
      <c r="A3" t="s">
        <v>7</v>
      </c>
      <c r="B3" t="s">
        <v>12</v>
      </c>
      <c r="C3">
        <v>22</v>
      </c>
      <c r="D3" s="6">
        <v>42036</v>
      </c>
      <c r="E3">
        <v>1200002</v>
      </c>
      <c r="F3" t="s">
        <v>17</v>
      </c>
    </row>
    <row r="4" spans="1:6">
      <c r="A4" t="s">
        <v>7</v>
      </c>
      <c r="B4" t="s">
        <v>12</v>
      </c>
      <c r="C4">
        <v>12</v>
      </c>
      <c r="D4" s="6">
        <v>42036</v>
      </c>
      <c r="E4">
        <v>1200002</v>
      </c>
      <c r="F4" t="s">
        <v>17</v>
      </c>
    </row>
    <row r="5" spans="1:6">
      <c r="A5" t="s">
        <v>7</v>
      </c>
      <c r="B5" t="s">
        <v>12</v>
      </c>
      <c r="C5">
        <v>79</v>
      </c>
      <c r="D5" s="6">
        <v>42125</v>
      </c>
      <c r="E5">
        <v>1200002</v>
      </c>
      <c r="F5" t="s">
        <v>17</v>
      </c>
    </row>
    <row r="6" spans="1:6">
      <c r="A6" t="s">
        <v>7</v>
      </c>
      <c r="B6" t="s">
        <v>12</v>
      </c>
      <c r="C6">
        <v>87</v>
      </c>
      <c r="D6" s="6">
        <v>42125</v>
      </c>
      <c r="E6">
        <v>1200002</v>
      </c>
      <c r="F6" t="s">
        <v>17</v>
      </c>
    </row>
    <row r="7" spans="1:6">
      <c r="A7" t="s">
        <v>8</v>
      </c>
      <c r="B7" t="s">
        <v>13</v>
      </c>
      <c r="C7">
        <v>34</v>
      </c>
      <c r="D7" s="6">
        <v>42064</v>
      </c>
      <c r="E7">
        <v>1200003</v>
      </c>
      <c r="F7" t="s">
        <v>18</v>
      </c>
    </row>
    <row r="8" spans="1:6">
      <c r="A8" t="s">
        <v>8</v>
      </c>
      <c r="B8" t="s">
        <v>13</v>
      </c>
      <c r="C8">
        <v>65</v>
      </c>
      <c r="D8" s="6">
        <v>42064</v>
      </c>
      <c r="E8">
        <v>1200003</v>
      </c>
      <c r="F8" t="s">
        <v>18</v>
      </c>
    </row>
    <row r="9" spans="1:6">
      <c r="A9" t="s">
        <v>8</v>
      </c>
      <c r="B9" t="s">
        <v>13</v>
      </c>
      <c r="C9">
        <v>55</v>
      </c>
      <c r="D9" s="6">
        <v>42278</v>
      </c>
      <c r="E9">
        <v>1200003</v>
      </c>
      <c r="F9" t="s">
        <v>18</v>
      </c>
    </row>
    <row r="10" spans="1:6">
      <c r="A10" t="s">
        <v>9</v>
      </c>
      <c r="B10" t="s">
        <v>14</v>
      </c>
      <c r="C10">
        <v>67</v>
      </c>
      <c r="D10" s="6">
        <v>42095</v>
      </c>
      <c r="E10">
        <v>1200001</v>
      </c>
      <c r="F10" t="s">
        <v>16</v>
      </c>
    </row>
    <row r="11" spans="1:6">
      <c r="A11" t="s">
        <v>9</v>
      </c>
      <c r="B11" t="s">
        <v>14</v>
      </c>
      <c r="C11">
        <v>8</v>
      </c>
      <c r="D11" s="6">
        <v>42095</v>
      </c>
      <c r="E11">
        <v>1200001</v>
      </c>
      <c r="F11" t="s">
        <v>16</v>
      </c>
    </row>
    <row r="12" spans="1:6">
      <c r="A12" t="s">
        <v>9</v>
      </c>
      <c r="B12" t="s">
        <v>14</v>
      </c>
      <c r="C12">
        <v>16</v>
      </c>
      <c r="D12" s="6">
        <v>42064</v>
      </c>
      <c r="E12">
        <v>1200001</v>
      </c>
      <c r="F12" t="s">
        <v>16</v>
      </c>
    </row>
    <row r="13" spans="1:6">
      <c r="A13" t="s">
        <v>10</v>
      </c>
      <c r="B13" t="s">
        <v>15</v>
      </c>
      <c r="C13">
        <v>54</v>
      </c>
      <c r="D13" s="6">
        <v>42064</v>
      </c>
      <c r="E13">
        <v>1200002</v>
      </c>
      <c r="F13" t="s">
        <v>17</v>
      </c>
    </row>
    <row r="14" spans="1:6">
      <c r="A14" t="s">
        <v>10</v>
      </c>
      <c r="B14" t="s">
        <v>15</v>
      </c>
      <c r="C14">
        <v>89</v>
      </c>
      <c r="D14" s="6">
        <v>42278</v>
      </c>
      <c r="E14">
        <v>1200002</v>
      </c>
      <c r="F14" t="s">
        <v>17</v>
      </c>
    </row>
    <row r="15" spans="1:6">
      <c r="A15" t="s">
        <v>6</v>
      </c>
      <c r="B15" t="s">
        <v>11</v>
      </c>
      <c r="C15">
        <v>44</v>
      </c>
      <c r="D15" s="6">
        <v>42095</v>
      </c>
      <c r="E15">
        <v>1200002</v>
      </c>
      <c r="F15" t="s">
        <v>17</v>
      </c>
    </row>
    <row r="16" spans="1:6">
      <c r="A16" t="s">
        <v>7</v>
      </c>
      <c r="B16" t="s">
        <v>12</v>
      </c>
      <c r="C16">
        <v>1.5</v>
      </c>
      <c r="D16" s="6">
        <v>42095</v>
      </c>
      <c r="E16">
        <v>1200003</v>
      </c>
      <c r="F16" t="s">
        <v>18</v>
      </c>
    </row>
    <row r="17" spans="1:6">
      <c r="A17" t="s">
        <v>7</v>
      </c>
      <c r="B17" t="s">
        <v>12</v>
      </c>
      <c r="C17">
        <v>23</v>
      </c>
      <c r="D17" s="6">
        <v>42125</v>
      </c>
      <c r="E17">
        <v>1200003</v>
      </c>
      <c r="F17" t="s">
        <v>18</v>
      </c>
    </row>
    <row r="18" spans="1:6">
      <c r="A18" t="s">
        <v>7</v>
      </c>
      <c r="B18" t="s">
        <v>12</v>
      </c>
      <c r="C18">
        <v>6</v>
      </c>
      <c r="D18" s="6">
        <v>42064</v>
      </c>
      <c r="E18">
        <v>1200003</v>
      </c>
      <c r="F18" t="s">
        <v>18</v>
      </c>
    </row>
    <row r="19" spans="1:6">
      <c r="A19" t="s">
        <v>8</v>
      </c>
      <c r="B19" t="s">
        <v>13</v>
      </c>
      <c r="C19">
        <v>5</v>
      </c>
      <c r="D19" s="6">
        <v>42064</v>
      </c>
      <c r="E19">
        <v>1200003</v>
      </c>
      <c r="F19" t="s">
        <v>18</v>
      </c>
    </row>
    <row r="20" spans="1:6">
      <c r="A20" t="s">
        <v>6</v>
      </c>
      <c r="B20" t="s">
        <v>11</v>
      </c>
      <c r="C20">
        <v>12</v>
      </c>
      <c r="D20" s="6">
        <v>42036</v>
      </c>
      <c r="E20">
        <v>1200001</v>
      </c>
      <c r="F20" t="s">
        <v>16</v>
      </c>
    </row>
    <row r="21" spans="1:6">
      <c r="A21" t="s">
        <v>6</v>
      </c>
      <c r="B21" t="s">
        <v>11</v>
      </c>
      <c r="C21">
        <v>11</v>
      </c>
      <c r="D21" s="6">
        <v>42125</v>
      </c>
      <c r="E21">
        <v>1200001</v>
      </c>
      <c r="F21" t="s">
        <v>16</v>
      </c>
    </row>
    <row r="22" spans="1:6">
      <c r="A22" t="s">
        <v>6</v>
      </c>
      <c r="B22" t="s">
        <v>11</v>
      </c>
      <c r="C22">
        <v>34</v>
      </c>
      <c r="D22" s="6">
        <v>42064</v>
      </c>
      <c r="E22">
        <v>1200001</v>
      </c>
      <c r="F22" t="s">
        <v>16</v>
      </c>
    </row>
    <row r="23" spans="1:6">
      <c r="A23" t="s">
        <v>6</v>
      </c>
      <c r="B23" t="s">
        <v>11</v>
      </c>
      <c r="C23">
        <v>5.67</v>
      </c>
      <c r="D23" s="6">
        <v>42095</v>
      </c>
      <c r="E23">
        <v>1200001</v>
      </c>
      <c r="F23" t="s">
        <v>16</v>
      </c>
    </row>
    <row r="24" spans="1:6">
      <c r="A24" t="s">
        <v>6</v>
      </c>
      <c r="B24" t="s">
        <v>11</v>
      </c>
      <c r="C24">
        <v>5.67</v>
      </c>
      <c r="D24" s="6">
        <v>42278</v>
      </c>
      <c r="E24">
        <v>1200001</v>
      </c>
      <c r="F24" t="s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3:J15"/>
  <sheetViews>
    <sheetView tabSelected="1" workbookViewId="0">
      <selection activeCell="A14" sqref="A14"/>
    </sheetView>
  </sheetViews>
  <sheetFormatPr defaultRowHeight="15"/>
  <cols>
    <col min="1" max="1" width="27" bestFit="1" customWidth="1"/>
    <col min="2" max="2" width="20.85546875" bestFit="1" customWidth="1"/>
    <col min="3" max="3" width="13.5703125" bestFit="1" customWidth="1"/>
    <col min="4" max="4" width="10.28515625" bestFit="1" customWidth="1"/>
    <col min="5" max="5" width="12.28515625" bestFit="1" customWidth="1"/>
    <col min="6" max="6" width="9.42578125" bestFit="1" customWidth="1"/>
    <col min="7" max="7" width="13.140625" customWidth="1"/>
    <col min="8" max="8" width="11.85546875" bestFit="1" customWidth="1"/>
    <col min="10" max="10" width="21.42578125" customWidth="1"/>
  </cols>
  <sheetData>
    <row r="3" spans="1:10">
      <c r="A3" s="2" t="s">
        <v>22</v>
      </c>
      <c r="B3" s="2" t="s">
        <v>21</v>
      </c>
    </row>
    <row r="4" spans="1:10">
      <c r="A4" s="2" t="s">
        <v>19</v>
      </c>
      <c r="B4" s="6">
        <v>42005</v>
      </c>
      <c r="C4" s="6">
        <v>42036</v>
      </c>
      <c r="D4" s="6">
        <v>42064</v>
      </c>
      <c r="E4" s="6">
        <v>42095</v>
      </c>
      <c r="F4" s="6">
        <v>42125</v>
      </c>
      <c r="G4" s="6">
        <v>42278</v>
      </c>
      <c r="H4" s="1" t="s">
        <v>20</v>
      </c>
    </row>
    <row r="5" spans="1:10">
      <c r="A5" s="3">
        <v>1200001</v>
      </c>
      <c r="B5" s="5">
        <v>12</v>
      </c>
      <c r="C5" s="5">
        <v>12</v>
      </c>
      <c r="D5" s="5">
        <v>50</v>
      </c>
      <c r="E5" s="5">
        <v>80.67</v>
      </c>
      <c r="F5" s="5">
        <v>11</v>
      </c>
      <c r="G5" s="5">
        <v>5.67</v>
      </c>
      <c r="H5" s="5">
        <v>171.34</v>
      </c>
      <c r="I5">
        <f>IF(COUNT(B5:G5)&lt;6,0,1)</f>
        <v>1</v>
      </c>
      <c r="J5" t="str">
        <f>IFERROR(VLOOKUP(A5,Поставки[[Код товара]:[Название]],2,),"")</f>
        <v/>
      </c>
    </row>
    <row r="6" spans="1:10">
      <c r="A6" s="4" t="s">
        <v>6</v>
      </c>
      <c r="B6" s="5">
        <v>12</v>
      </c>
      <c r="C6" s="5">
        <v>12</v>
      </c>
      <c r="D6" s="5">
        <v>34</v>
      </c>
      <c r="E6" s="5">
        <v>5.67</v>
      </c>
      <c r="F6" s="5">
        <v>11</v>
      </c>
      <c r="G6" s="5">
        <v>5.67</v>
      </c>
      <c r="H6" s="5">
        <v>80.34</v>
      </c>
      <c r="I6">
        <f>IF(COUNT(B6:G6)&lt;6,0,1)</f>
        <v>1</v>
      </c>
      <c r="J6" t="str">
        <f>IFERROR(VLOOKUP(A6,Поставки[[Код товара]:[Название]],2,),"")</f>
        <v>Помидоры</v>
      </c>
    </row>
    <row r="7" spans="1:10">
      <c r="A7" s="4" t="s">
        <v>9</v>
      </c>
      <c r="B7" s="5"/>
      <c r="C7" s="5"/>
      <c r="D7" s="5">
        <v>16</v>
      </c>
      <c r="E7" s="5">
        <v>75</v>
      </c>
      <c r="F7" s="5"/>
      <c r="G7" s="5"/>
      <c r="H7" s="5">
        <v>91</v>
      </c>
      <c r="I7">
        <f t="shared" ref="I7:I14" si="0">IF(COUNT(B7:G7)&lt;6,0,1)</f>
        <v>0</v>
      </c>
      <c r="J7" t="str">
        <f>IFERROR(VLOOKUP(A7,Поставки[[Код товара]:[Название]],2,),"")</f>
        <v>Картошка</v>
      </c>
    </row>
    <row r="8" spans="1:10">
      <c r="A8" s="3">
        <v>1200002</v>
      </c>
      <c r="B8" s="5"/>
      <c r="C8" s="5">
        <v>34</v>
      </c>
      <c r="D8" s="5">
        <v>54</v>
      </c>
      <c r="E8" s="5">
        <v>44</v>
      </c>
      <c r="F8" s="5">
        <v>166</v>
      </c>
      <c r="G8" s="5">
        <v>89</v>
      </c>
      <c r="H8" s="5">
        <v>387</v>
      </c>
      <c r="I8">
        <f t="shared" si="0"/>
        <v>0</v>
      </c>
      <c r="J8" t="str">
        <f>IFERROR(VLOOKUP(A8,Поставки[[Код товара]:[Название]],2,),"")</f>
        <v/>
      </c>
    </row>
    <row r="9" spans="1:10">
      <c r="A9" s="4" t="s">
        <v>6</v>
      </c>
      <c r="B9" s="5"/>
      <c r="C9" s="5"/>
      <c r="D9" s="5"/>
      <c r="E9" s="5">
        <v>44</v>
      </c>
      <c r="F9" s="5"/>
      <c r="G9" s="5"/>
      <c r="H9" s="5">
        <v>44</v>
      </c>
      <c r="I9">
        <f t="shared" si="0"/>
        <v>0</v>
      </c>
      <c r="J9" t="str">
        <f>IFERROR(VLOOKUP(A9,Поставки[[Код товара]:[Название]],2,),"")</f>
        <v>Помидоры</v>
      </c>
    </row>
    <row r="10" spans="1:10">
      <c r="A10" s="4" t="s">
        <v>7</v>
      </c>
      <c r="B10" s="5"/>
      <c r="C10" s="5">
        <v>34</v>
      </c>
      <c r="D10" s="5"/>
      <c r="E10" s="5"/>
      <c r="F10" s="5">
        <v>166</v>
      </c>
      <c r="G10" s="5"/>
      <c r="H10" s="5">
        <v>200</v>
      </c>
      <c r="I10">
        <f t="shared" si="0"/>
        <v>0</v>
      </c>
      <c r="J10" t="str">
        <f>IFERROR(VLOOKUP(A10,Поставки[[Код товара]:[Название]],2,),"")</f>
        <v>Огурцы</v>
      </c>
    </row>
    <row r="11" spans="1:10">
      <c r="A11" s="4" t="s">
        <v>10</v>
      </c>
      <c r="B11" s="5"/>
      <c r="C11" s="5"/>
      <c r="D11" s="5">
        <v>54</v>
      </c>
      <c r="E11" s="5"/>
      <c r="F11" s="5"/>
      <c r="G11" s="5">
        <v>89</v>
      </c>
      <c r="H11" s="5">
        <v>143</v>
      </c>
      <c r="I11">
        <f t="shared" si="0"/>
        <v>0</v>
      </c>
      <c r="J11" t="str">
        <f>IFERROR(VLOOKUP(A11,Поставки[[Код товара]:[Название]],2,),"")</f>
        <v>Морковка</v>
      </c>
    </row>
    <row r="12" spans="1:10">
      <c r="A12" s="3">
        <v>1200003</v>
      </c>
      <c r="B12" s="5"/>
      <c r="C12" s="5"/>
      <c r="D12" s="5">
        <v>110</v>
      </c>
      <c r="E12" s="5">
        <v>1.5</v>
      </c>
      <c r="F12" s="5">
        <v>23</v>
      </c>
      <c r="G12" s="5">
        <v>55</v>
      </c>
      <c r="H12" s="5">
        <v>189.5</v>
      </c>
      <c r="I12">
        <f t="shared" si="0"/>
        <v>0</v>
      </c>
      <c r="J12" t="str">
        <f>IFERROR(VLOOKUP(A12,Поставки[[Код товара]:[Название]],2,),"")</f>
        <v/>
      </c>
    </row>
    <row r="13" spans="1:10">
      <c r="A13" s="4" t="s">
        <v>7</v>
      </c>
      <c r="B13" s="5"/>
      <c r="C13" s="5"/>
      <c r="D13" s="5">
        <v>6</v>
      </c>
      <c r="E13" s="5">
        <v>1.5</v>
      </c>
      <c r="F13" s="5">
        <v>23</v>
      </c>
      <c r="G13" s="5"/>
      <c r="H13" s="5">
        <v>30.5</v>
      </c>
      <c r="I13">
        <f t="shared" si="0"/>
        <v>0</v>
      </c>
      <c r="J13" t="str">
        <f>IFERROR(VLOOKUP(A13,Поставки[[Код товара]:[Название]],2,),"")</f>
        <v>Огурцы</v>
      </c>
    </row>
    <row r="14" spans="1:10">
      <c r="A14" s="4" t="s">
        <v>8</v>
      </c>
      <c r="B14" s="5"/>
      <c r="C14" s="5"/>
      <c r="D14" s="5">
        <v>104</v>
      </c>
      <c r="E14" s="5"/>
      <c r="F14" s="5"/>
      <c r="G14" s="5">
        <v>55</v>
      </c>
      <c r="H14" s="5">
        <v>159</v>
      </c>
      <c r="I14">
        <f t="shared" si="0"/>
        <v>0</v>
      </c>
      <c r="J14" t="str">
        <f>IFERROR(VLOOKUP(A14,Поставки[[Код товара]:[Название]],2,),"")</f>
        <v>Шпинат</v>
      </c>
    </row>
    <row r="15" spans="1:10">
      <c r="A15" s="3" t="s">
        <v>20</v>
      </c>
      <c r="B15" s="5">
        <v>12</v>
      </c>
      <c r="C15" s="5">
        <v>46</v>
      </c>
      <c r="D15" s="5">
        <v>214</v>
      </c>
      <c r="E15" s="5">
        <v>126.17</v>
      </c>
      <c r="F15" s="5">
        <v>200</v>
      </c>
      <c r="G15" s="5">
        <v>149.67000000000002</v>
      </c>
      <c r="H15" s="5">
        <v>747.84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Поставки</vt:lpstr>
      <vt:lpstr>Отчет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r00xus</dc:creator>
  <cp:lastModifiedBy>setioper4</cp:lastModifiedBy>
  <dcterms:created xsi:type="dcterms:W3CDTF">2015-09-14T18:52:14Z</dcterms:created>
  <dcterms:modified xsi:type="dcterms:W3CDTF">2015-09-15T06:15:47Z</dcterms:modified>
</cp:coreProperties>
</file>