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autoCompressPictures="0" defaultThemeVersion="124226"/>
  <bookViews>
    <workbookView xWindow="31680" yWindow="1392" windowWidth="23256" windowHeight="14616" tabRatio="902" activeTab="1"/>
  </bookViews>
  <sheets>
    <sheet name="PL" sheetId="10" r:id="rId1"/>
    <sheet name="Выручка" sheetId="17" r:id="rId2"/>
    <sheet name="PL USD" sheetId="11" state="veryHidden" r:id="rId3"/>
  </sheets>
  <externalReferences>
    <externalReference r:id="rId4"/>
  </externalReferences>
  <definedNames>
    <definedName name="Валюты">#REF!</definedName>
    <definedName name="Город">#REF!</definedName>
    <definedName name="Департамент">#REF!</definedName>
    <definedName name="Отдел4">OFFSET(#REF!,MATCH(!XFD1,#REF!,0)-1,1,COUNTIF(#REF!,!XFD1),1)</definedName>
    <definedName name="Платформа">#REF!</definedName>
    <definedName name="проект">OFFSET(#REF!,MATCH(!$A1&amp;!$B1,#REF!,0)-1,1,COUNTIF(#REF!,!$A1&amp;!$B1),1)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9" i="17" l="1"/>
  <c r="G9" i="17" s="1"/>
  <c r="H9" i="17" s="1"/>
  <c r="I9" i="17" s="1"/>
  <c r="J9" i="17" s="1"/>
  <c r="K9" i="17" s="1"/>
  <c r="O56" i="11" l="1"/>
  <c r="O59" i="11"/>
  <c r="O60" i="11"/>
  <c r="O62" i="11"/>
  <c r="O65" i="11"/>
  <c r="O70" i="11"/>
  <c r="O123" i="11"/>
  <c r="N107" i="11"/>
  <c r="N54" i="11"/>
  <c r="N55" i="11"/>
  <c r="N56" i="11"/>
  <c r="N58" i="11"/>
  <c r="N60" i="11"/>
  <c r="N63" i="11"/>
  <c r="N71" i="11"/>
  <c r="N79" i="11"/>
  <c r="N81" i="11"/>
  <c r="N85" i="11"/>
  <c r="N29" i="11"/>
  <c r="N33" i="11"/>
  <c r="N37" i="11"/>
  <c r="N36" i="11" s="1"/>
  <c r="N35" i="11" s="1"/>
  <c r="K52" i="11"/>
  <c r="K54" i="11"/>
  <c r="K59" i="11"/>
  <c r="K61" i="11"/>
  <c r="K62" i="11"/>
  <c r="K73" i="11"/>
  <c r="K79" i="11"/>
  <c r="K83" i="11"/>
  <c r="K28" i="11"/>
  <c r="K30" i="11"/>
  <c r="K32" i="11"/>
  <c r="K45" i="11"/>
  <c r="J52" i="11"/>
  <c r="J55" i="11"/>
  <c r="J56" i="11"/>
  <c r="J60" i="11"/>
  <c r="J62" i="11"/>
  <c r="J63" i="11"/>
  <c r="J68" i="11"/>
  <c r="J72" i="11"/>
  <c r="J82" i="11"/>
  <c r="J84" i="11"/>
  <c r="J87" i="11"/>
  <c r="J88" i="11"/>
  <c r="J89" i="11"/>
  <c r="J90" i="11"/>
  <c r="J25" i="11"/>
  <c r="J24" i="11" s="1"/>
  <c r="J26" i="11"/>
  <c r="J32" i="11"/>
  <c r="G100" i="11"/>
  <c r="G52" i="11"/>
  <c r="G54" i="11"/>
  <c r="G55" i="11"/>
  <c r="G56" i="11"/>
  <c r="G58" i="11"/>
  <c r="G59" i="11"/>
  <c r="G63" i="11"/>
  <c r="G76" i="11"/>
  <c r="G26" i="11"/>
  <c r="G31" i="11"/>
  <c r="F53" i="11"/>
  <c r="F55" i="11"/>
  <c r="F59" i="11"/>
  <c r="F63" i="11"/>
  <c r="F66" i="11"/>
  <c r="F76" i="11"/>
  <c r="F89" i="11"/>
  <c r="F44" i="11"/>
  <c r="E53" i="11"/>
  <c r="E54" i="11"/>
  <c r="E55" i="11"/>
  <c r="E56" i="11"/>
  <c r="E58" i="11"/>
  <c r="E62" i="11"/>
  <c r="E66" i="11"/>
  <c r="E82" i="11"/>
  <c r="E87" i="11"/>
  <c r="E89" i="11"/>
  <c r="E28" i="11"/>
  <c r="E27" i="11" s="1"/>
  <c r="E29" i="11"/>
  <c r="E30" i="11"/>
  <c r="E42" i="11"/>
  <c r="M56" i="11"/>
  <c r="M57" i="11"/>
  <c r="M60" i="11"/>
  <c r="M61" i="11"/>
  <c r="M62" i="11"/>
  <c r="M73" i="11"/>
  <c r="M83" i="11"/>
  <c r="M30" i="11"/>
  <c r="M32" i="11"/>
  <c r="M41" i="11"/>
  <c r="I107" i="11"/>
  <c r="I52" i="11"/>
  <c r="I54" i="11"/>
  <c r="I56" i="11"/>
  <c r="I57" i="11"/>
  <c r="I59" i="11"/>
  <c r="I61" i="11"/>
  <c r="I63" i="11"/>
  <c r="I81" i="11"/>
  <c r="I85" i="11"/>
  <c r="I25" i="11"/>
  <c r="I42" i="11"/>
  <c r="D100" i="11"/>
  <c r="D103" i="11"/>
  <c r="D52" i="11"/>
  <c r="D54" i="11"/>
  <c r="D55" i="11"/>
  <c r="D56" i="11"/>
  <c r="D58" i="11"/>
  <c r="D59" i="11"/>
  <c r="D60" i="11"/>
  <c r="D63" i="11"/>
  <c r="D71" i="11"/>
  <c r="D76" i="11"/>
  <c r="D83" i="11"/>
  <c r="D85" i="11"/>
  <c r="D116" i="11"/>
  <c r="D29" i="11"/>
  <c r="D37" i="11"/>
  <c r="H52" i="11"/>
  <c r="H54" i="11"/>
  <c r="H56" i="11"/>
  <c r="H57" i="11"/>
  <c r="H61" i="11"/>
  <c r="H62" i="11"/>
  <c r="H67" i="11"/>
  <c r="H68" i="11"/>
  <c r="H72" i="11"/>
  <c r="H81" i="11"/>
  <c r="H25" i="11"/>
  <c r="H28" i="11"/>
  <c r="H31" i="11"/>
  <c r="L53" i="11"/>
  <c r="L54" i="11"/>
  <c r="L57" i="11"/>
  <c r="L60" i="11"/>
  <c r="L62" i="11"/>
  <c r="L82" i="11"/>
  <c r="L122" i="11"/>
  <c r="L25" i="11"/>
  <c r="N82" i="11"/>
  <c r="E120" i="11"/>
  <c r="F83" i="11"/>
  <c r="G53" i="11"/>
  <c r="G92" i="11"/>
  <c r="G113" i="11"/>
  <c r="H83" i="11"/>
  <c r="I92" i="11"/>
  <c r="I96" i="11"/>
  <c r="I113" i="11"/>
  <c r="I114" i="11"/>
  <c r="I119" i="11"/>
  <c r="I130" i="11"/>
  <c r="K89" i="11"/>
  <c r="K115" i="11"/>
  <c r="K121" i="11"/>
  <c r="K123" i="11"/>
  <c r="L118" i="11"/>
  <c r="M92" i="11"/>
  <c r="M96" i="11"/>
  <c r="N89" i="11"/>
  <c r="N94" i="11"/>
  <c r="N116" i="11"/>
  <c r="N119" i="11"/>
  <c r="N121" i="11"/>
  <c r="N123" i="11"/>
  <c r="N130" i="11"/>
  <c r="N131" i="11"/>
  <c r="O120" i="11"/>
  <c r="O124" i="11"/>
  <c r="O132" i="11"/>
  <c r="D114" i="11"/>
  <c r="D115" i="11"/>
  <c r="D121" i="11"/>
  <c r="D132" i="11"/>
  <c r="D138" i="11"/>
  <c r="E138" i="11"/>
  <c r="F138" i="11"/>
  <c r="G138" i="11"/>
  <c r="H138" i="11"/>
  <c r="I138" i="11"/>
  <c r="J138" i="11"/>
  <c r="K138" i="11"/>
  <c r="L138" i="11"/>
  <c r="M138" i="11"/>
  <c r="N138" i="11"/>
  <c r="O138" i="11"/>
  <c r="D139" i="11"/>
  <c r="E139" i="11"/>
  <c r="F139" i="11"/>
  <c r="G139" i="11"/>
  <c r="H139" i="11"/>
  <c r="I139" i="11"/>
  <c r="J139" i="11"/>
  <c r="K139" i="11"/>
  <c r="L139" i="11"/>
  <c r="M139" i="11"/>
  <c r="N139" i="11"/>
  <c r="O139" i="11"/>
  <c r="D140" i="11"/>
  <c r="E140" i="11"/>
  <c r="F140" i="11"/>
  <c r="G140" i="11"/>
  <c r="H140" i="11"/>
  <c r="I140" i="11"/>
  <c r="J140" i="11"/>
  <c r="K140" i="11"/>
  <c r="L140" i="11"/>
  <c r="M140" i="11"/>
  <c r="N140" i="11"/>
  <c r="O140" i="11"/>
  <c r="O176" i="11"/>
  <c r="N176" i="11"/>
  <c r="M176" i="11"/>
  <c r="L176" i="11"/>
  <c r="K176" i="11"/>
  <c r="J176" i="11"/>
  <c r="I176" i="11"/>
  <c r="H176" i="11"/>
  <c r="G176" i="11"/>
  <c r="F176" i="11"/>
  <c r="E176" i="11"/>
  <c r="D176" i="11"/>
  <c r="O168" i="11"/>
  <c r="N168" i="11"/>
  <c r="M168" i="11"/>
  <c r="L168" i="11"/>
  <c r="K168" i="11"/>
  <c r="J168" i="11"/>
  <c r="I168" i="11"/>
  <c r="H168" i="11"/>
  <c r="G168" i="11"/>
  <c r="F168" i="11"/>
  <c r="E168" i="11"/>
  <c r="D168" i="11"/>
  <c r="P168" i="11" s="1"/>
  <c r="O167" i="11"/>
  <c r="N167" i="11"/>
  <c r="M167" i="11"/>
  <c r="L167" i="11"/>
  <c r="K167" i="11"/>
  <c r="J167" i="11"/>
  <c r="I167" i="11"/>
  <c r="H167" i="11"/>
  <c r="G167" i="11"/>
  <c r="F167" i="11"/>
  <c r="D167" i="11"/>
  <c r="E167" i="11"/>
  <c r="O166" i="11"/>
  <c r="N166" i="11"/>
  <c r="M166" i="11"/>
  <c r="L166" i="11"/>
  <c r="K166" i="11"/>
  <c r="J166" i="11"/>
  <c r="I166" i="11"/>
  <c r="H166" i="11"/>
  <c r="G166" i="11"/>
  <c r="F166" i="11"/>
  <c r="E166" i="11"/>
  <c r="D166" i="11"/>
  <c r="P166" i="11" s="1"/>
  <c r="O165" i="11"/>
  <c r="N165" i="11"/>
  <c r="N164" i="11"/>
  <c r="N163" i="11" s="1"/>
  <c r="M165" i="11"/>
  <c r="L165" i="11"/>
  <c r="K165" i="11"/>
  <c r="J165" i="11"/>
  <c r="J164" i="11"/>
  <c r="J163" i="11" s="1"/>
  <c r="I165" i="11"/>
  <c r="H165" i="11"/>
  <c r="G165" i="11"/>
  <c r="F165" i="11"/>
  <c r="E165" i="11"/>
  <c r="D165" i="11"/>
  <c r="O164" i="11"/>
  <c r="O163" i="11" s="1"/>
  <c r="M164" i="11"/>
  <c r="M163" i="11" s="1"/>
  <c r="L164" i="11"/>
  <c r="L163" i="11" s="1"/>
  <c r="K164" i="11"/>
  <c r="K163" i="11" s="1"/>
  <c r="I164" i="11"/>
  <c r="I163" i="11" s="1"/>
  <c r="H164" i="11"/>
  <c r="H163" i="11" s="1"/>
  <c r="G164" i="11"/>
  <c r="F164" i="11"/>
  <c r="E164" i="11"/>
  <c r="E163" i="11" s="1"/>
  <c r="D164" i="11"/>
  <c r="D163" i="11" s="1"/>
  <c r="O162" i="11"/>
  <c r="N162" i="11"/>
  <c r="M162" i="11"/>
  <c r="L162" i="11"/>
  <c r="K162" i="11"/>
  <c r="J162" i="11"/>
  <c r="I162" i="11"/>
  <c r="H162" i="11"/>
  <c r="G162" i="11"/>
  <c r="F162" i="11"/>
  <c r="E162" i="11"/>
  <c r="D162" i="11"/>
  <c r="P162" i="11" s="1"/>
  <c r="O161" i="11"/>
  <c r="N161" i="11"/>
  <c r="M161" i="11"/>
  <c r="L161" i="11"/>
  <c r="K161" i="11"/>
  <c r="J161" i="11"/>
  <c r="I161" i="11"/>
  <c r="H161" i="11"/>
  <c r="G161" i="11"/>
  <c r="F161" i="11"/>
  <c r="E161" i="11"/>
  <c r="D161" i="11"/>
  <c r="O160" i="11"/>
  <c r="N160" i="11"/>
  <c r="M160" i="11"/>
  <c r="L160" i="11"/>
  <c r="K160" i="11"/>
  <c r="J160" i="11"/>
  <c r="I160" i="11"/>
  <c r="H160" i="11"/>
  <c r="G160" i="11"/>
  <c r="F160" i="11"/>
  <c r="E160" i="11"/>
  <c r="D160" i="11"/>
  <c r="O159" i="11"/>
  <c r="N159" i="11"/>
  <c r="M159" i="11"/>
  <c r="L159" i="11"/>
  <c r="K159" i="11"/>
  <c r="J159" i="11"/>
  <c r="I159" i="11"/>
  <c r="H159" i="11"/>
  <c r="G159" i="11"/>
  <c r="F159" i="11"/>
  <c r="E159" i="11"/>
  <c r="D159" i="11"/>
  <c r="O158" i="11"/>
  <c r="N158" i="11"/>
  <c r="M158" i="11"/>
  <c r="L158" i="11"/>
  <c r="L157" i="11"/>
  <c r="K158" i="11"/>
  <c r="J158" i="11"/>
  <c r="J157" i="11"/>
  <c r="J156" i="11" s="1"/>
  <c r="I158" i="11"/>
  <c r="H158" i="11"/>
  <c r="G158" i="11"/>
  <c r="F158" i="11"/>
  <c r="E158" i="11"/>
  <c r="D158" i="11"/>
  <c r="O157" i="11"/>
  <c r="O156" i="11" s="1"/>
  <c r="N157" i="11"/>
  <c r="N156" i="11" s="1"/>
  <c r="M157" i="11"/>
  <c r="K157" i="11"/>
  <c r="K156" i="11" s="1"/>
  <c r="I157" i="11"/>
  <c r="I156" i="11" s="1"/>
  <c r="H157" i="11"/>
  <c r="H156" i="11" s="1"/>
  <c r="G157" i="11"/>
  <c r="F157" i="11"/>
  <c r="E157" i="11"/>
  <c r="E156" i="11" s="1"/>
  <c r="D157" i="11"/>
  <c r="D156" i="11" s="1"/>
  <c r="O155" i="11"/>
  <c r="N155" i="11"/>
  <c r="M155" i="11"/>
  <c r="L155" i="11"/>
  <c r="K155" i="11"/>
  <c r="J155" i="11"/>
  <c r="I155" i="11"/>
  <c r="H155" i="11"/>
  <c r="G155" i="11"/>
  <c r="F155" i="11"/>
  <c r="E155" i="11"/>
  <c r="D155" i="11"/>
  <c r="O154" i="11"/>
  <c r="N154" i="11"/>
  <c r="M154" i="11"/>
  <c r="L154" i="11"/>
  <c r="K154" i="11"/>
  <c r="J154" i="11"/>
  <c r="I154" i="11"/>
  <c r="H154" i="11"/>
  <c r="G154" i="11"/>
  <c r="F154" i="11"/>
  <c r="E154" i="11"/>
  <c r="D154" i="11"/>
  <c r="O153" i="11"/>
  <c r="N153" i="11"/>
  <c r="M153" i="11"/>
  <c r="L153" i="11"/>
  <c r="K153" i="11"/>
  <c r="J153" i="11"/>
  <c r="I153" i="11"/>
  <c r="H153" i="11"/>
  <c r="G153" i="11"/>
  <c r="F153" i="11"/>
  <c r="E153" i="11"/>
  <c r="D153" i="11"/>
  <c r="O152" i="11"/>
  <c r="N152" i="11"/>
  <c r="M152" i="11"/>
  <c r="L152" i="11"/>
  <c r="K152" i="11"/>
  <c r="J152" i="11"/>
  <c r="I152" i="11"/>
  <c r="H152" i="11"/>
  <c r="G152" i="11"/>
  <c r="F152" i="11"/>
  <c r="E152" i="11"/>
  <c r="D152" i="11"/>
  <c r="O151" i="11"/>
  <c r="N151" i="11"/>
  <c r="M151" i="11"/>
  <c r="L151" i="11"/>
  <c r="K151" i="11"/>
  <c r="J151" i="11"/>
  <c r="I151" i="11"/>
  <c r="H151" i="11"/>
  <c r="G151" i="11"/>
  <c r="F151" i="11"/>
  <c r="E151" i="11"/>
  <c r="D151" i="11"/>
  <c r="O150" i="11"/>
  <c r="O149" i="11" s="1"/>
  <c r="N150" i="11"/>
  <c r="N149" i="11" s="1"/>
  <c r="M150" i="11"/>
  <c r="M149" i="11" s="1"/>
  <c r="L150" i="11"/>
  <c r="L149" i="11" s="1"/>
  <c r="K150" i="11"/>
  <c r="K149" i="11" s="1"/>
  <c r="J150" i="11"/>
  <c r="J149" i="11" s="1"/>
  <c r="I150" i="11"/>
  <c r="I149" i="11" s="1"/>
  <c r="H150" i="11"/>
  <c r="H149" i="11" s="1"/>
  <c r="G150" i="11"/>
  <c r="G149" i="11" s="1"/>
  <c r="F150" i="11"/>
  <c r="F149" i="11" s="1"/>
  <c r="E150" i="11"/>
  <c r="E149" i="11" s="1"/>
  <c r="D150" i="11"/>
  <c r="D149" i="11" s="1"/>
  <c r="O147" i="11"/>
  <c r="N147" i="11"/>
  <c r="M147" i="11"/>
  <c r="L147" i="11"/>
  <c r="K147" i="11"/>
  <c r="J147" i="11"/>
  <c r="I147" i="11"/>
  <c r="H147" i="11"/>
  <c r="G147" i="11"/>
  <c r="F147" i="11"/>
  <c r="E147" i="11"/>
  <c r="D147" i="11"/>
  <c r="P147" i="11" s="1"/>
  <c r="O146" i="11"/>
  <c r="N146" i="11"/>
  <c r="M146" i="11"/>
  <c r="L146" i="11"/>
  <c r="K146" i="11"/>
  <c r="J146" i="11"/>
  <c r="I146" i="11"/>
  <c r="H146" i="11"/>
  <c r="H145" i="11"/>
  <c r="G146" i="11"/>
  <c r="F146" i="11"/>
  <c r="F145" i="11"/>
  <c r="F144" i="11" s="1"/>
  <c r="E146" i="11"/>
  <c r="D146" i="11"/>
  <c r="O145" i="11"/>
  <c r="O144" i="11" s="1"/>
  <c r="N145" i="11"/>
  <c r="N144" i="11" s="1"/>
  <c r="M145" i="11"/>
  <c r="L145" i="11"/>
  <c r="K145" i="11"/>
  <c r="K144" i="11" s="1"/>
  <c r="D145" i="11"/>
  <c r="E145" i="11"/>
  <c r="E144" i="11" s="1"/>
  <c r="G145" i="11"/>
  <c r="G144" i="11" s="1"/>
  <c r="I145" i="11"/>
  <c r="I144" i="11" s="1"/>
  <c r="J145" i="11"/>
  <c r="J144" i="11" s="1"/>
  <c r="O137" i="11"/>
  <c r="N137" i="11"/>
  <c r="M137" i="11"/>
  <c r="M136" i="11" s="1"/>
  <c r="M135" i="11" s="1"/>
  <c r="L137" i="11"/>
  <c r="K137" i="11"/>
  <c r="J137" i="11"/>
  <c r="I137" i="11"/>
  <c r="I136" i="11" s="1"/>
  <c r="I135" i="11" s="1"/>
  <c r="H137" i="11"/>
  <c r="G137" i="11"/>
  <c r="F137" i="11"/>
  <c r="E137" i="11"/>
  <c r="E136" i="11" s="1"/>
  <c r="E135" i="11" s="1"/>
  <c r="D137" i="11"/>
  <c r="O134" i="11"/>
  <c r="N134" i="11"/>
  <c r="M134" i="11"/>
  <c r="L134" i="11"/>
  <c r="K134" i="11"/>
  <c r="J134" i="11"/>
  <c r="I134" i="11"/>
  <c r="H134" i="11"/>
  <c r="G134" i="11"/>
  <c r="F134" i="11"/>
  <c r="E134" i="11"/>
  <c r="D134" i="11"/>
  <c r="J58" i="11"/>
  <c r="E60" i="11"/>
  <c r="M129" i="11"/>
  <c r="E100" i="11"/>
  <c r="M119" i="11"/>
  <c r="N53" i="11"/>
  <c r="M53" i="11"/>
  <c r="F107" i="11"/>
  <c r="F100" i="11"/>
  <c r="E107" i="11"/>
  <c r="M123" i="11"/>
  <c r="J122" i="11"/>
  <c r="K116" i="11"/>
  <c r="J118" i="11"/>
  <c r="J117" i="11" s="1"/>
  <c r="J53" i="11"/>
  <c r="G136" i="11"/>
  <c r="G135" i="11" s="1"/>
  <c r="D144" i="11"/>
  <c r="H120" i="11"/>
  <c r="O130" i="11"/>
  <c r="K124" i="11"/>
  <c r="F131" i="11"/>
  <c r="J131" i="11"/>
  <c r="H84" i="11"/>
  <c r="I132" i="11"/>
  <c r="L131" i="11"/>
  <c r="F85" i="11"/>
  <c r="L58" i="11"/>
  <c r="F58" i="11"/>
  <c r="E63" i="11"/>
  <c r="L141" i="11"/>
  <c r="L87" i="11"/>
  <c r="M89" i="11"/>
  <c r="N87" i="11"/>
  <c r="N96" i="11"/>
  <c r="J95" i="11"/>
  <c r="H87" i="11"/>
  <c r="F93" i="11"/>
  <c r="D133" i="11"/>
  <c r="L94" i="11"/>
  <c r="D118" i="11"/>
  <c r="D113" i="11"/>
  <c r="N124" i="11"/>
  <c r="M128" i="11"/>
  <c r="L116" i="11"/>
  <c r="J113" i="11"/>
  <c r="I116" i="11"/>
  <c r="D128" i="11"/>
  <c r="O129" i="11"/>
  <c r="M115" i="11"/>
  <c r="K130" i="11"/>
  <c r="I121" i="11"/>
  <c r="H116" i="11"/>
  <c r="G120" i="11"/>
  <c r="D131" i="11"/>
  <c r="M120" i="11"/>
  <c r="K119" i="11"/>
  <c r="H115" i="11"/>
  <c r="F121" i="11"/>
  <c r="O122" i="11"/>
  <c r="N115" i="11"/>
  <c r="J124" i="11"/>
  <c r="F130" i="11"/>
  <c r="E114" i="11"/>
  <c r="N100" i="11"/>
  <c r="M100" i="11"/>
  <c r="H107" i="11"/>
  <c r="F103" i="11"/>
  <c r="J104" i="11"/>
  <c r="J101" i="11"/>
  <c r="D104" i="11"/>
  <c r="M58" i="11"/>
  <c r="F57" i="11"/>
  <c r="D57" i="11"/>
  <c r="O58" i="11"/>
  <c r="G57" i="11"/>
  <c r="L119" i="11"/>
  <c r="L96" i="11"/>
  <c r="N120" i="11"/>
  <c r="O128" i="11"/>
  <c r="G129" i="11"/>
  <c r="M141" i="11"/>
  <c r="N122" i="11"/>
  <c r="D124" i="11"/>
  <c r="D129" i="11"/>
  <c r="I118" i="11"/>
  <c r="D120" i="11"/>
  <c r="O88" i="11"/>
  <c r="L114" i="11"/>
  <c r="F132" i="11"/>
  <c r="E116" i="11"/>
  <c r="G88" i="11"/>
  <c r="G124" i="11"/>
  <c r="O131" i="11"/>
  <c r="F119" i="11"/>
  <c r="D122" i="11"/>
  <c r="O118" i="11"/>
  <c r="O113" i="11"/>
  <c r="O112" i="11" s="1"/>
  <c r="G115" i="11"/>
  <c r="L123" i="11"/>
  <c r="N129" i="11"/>
  <c r="F128" i="11"/>
  <c r="F123" i="11"/>
  <c r="L92" i="11"/>
  <c r="E121" i="11"/>
  <c r="G93" i="11"/>
  <c r="M131" i="11"/>
  <c r="M94" i="11"/>
  <c r="K92" i="11"/>
  <c r="J93" i="11"/>
  <c r="I89" i="11"/>
  <c r="H119" i="11"/>
  <c r="E132" i="11"/>
  <c r="E96" i="11"/>
  <c r="F116" i="11"/>
  <c r="K87" i="11"/>
  <c r="G90" i="11"/>
  <c r="L121" i="11"/>
  <c r="K133" i="11"/>
  <c r="J130" i="11"/>
  <c r="J121" i="11"/>
  <c r="J116" i="11"/>
  <c r="J94" i="11"/>
  <c r="I131" i="11"/>
  <c r="I122" i="11"/>
  <c r="H130" i="11"/>
  <c r="H124" i="11"/>
  <c r="H93" i="11"/>
  <c r="H88" i="11"/>
  <c r="G132" i="11"/>
  <c r="G123" i="11"/>
  <c r="G119" i="11"/>
  <c r="G114" i="11"/>
  <c r="G96" i="11"/>
  <c r="F122" i="11"/>
  <c r="F113" i="11"/>
  <c r="F95" i="11"/>
  <c r="K96" i="11"/>
  <c r="I94" i="11"/>
  <c r="G95" i="11"/>
  <c r="F61" i="11"/>
  <c r="H123" i="11"/>
  <c r="G131" i="11"/>
  <c r="G122" i="11"/>
  <c r="E92" i="11"/>
  <c r="L120" i="11"/>
  <c r="L117" i="11" s="1"/>
  <c r="L133" i="11"/>
  <c r="L124" i="11"/>
  <c r="M132" i="11"/>
  <c r="E124" i="11"/>
  <c r="E129" i="11"/>
  <c r="D130" i="11"/>
  <c r="N132" i="11"/>
  <c r="E88" i="11"/>
  <c r="E93" i="11"/>
  <c r="E115" i="11"/>
  <c r="H132" i="11"/>
  <c r="H95" i="11"/>
  <c r="G130" i="11"/>
  <c r="G121" i="11"/>
  <c r="F115" i="11"/>
  <c r="E113" i="11"/>
  <c r="E112" i="11" s="1"/>
  <c r="E90" i="11"/>
  <c r="K131" i="11"/>
  <c r="J132" i="11"/>
  <c r="I133" i="11"/>
  <c r="H63" i="11"/>
  <c r="G89" i="11"/>
  <c r="F133" i="11"/>
  <c r="F120" i="11"/>
  <c r="F88" i="11"/>
  <c r="E79" i="11"/>
  <c r="K122" i="11"/>
  <c r="J123" i="11"/>
  <c r="J92" i="11"/>
  <c r="H122" i="11"/>
  <c r="H59" i="11"/>
  <c r="G94" i="11"/>
  <c r="F124" i="11"/>
  <c r="E122" i="11"/>
  <c r="E95" i="11"/>
  <c r="J128" i="11"/>
  <c r="G116" i="11"/>
  <c r="M124" i="11"/>
  <c r="H133" i="11"/>
  <c r="H90" i="11"/>
  <c r="G133" i="11"/>
  <c r="J96" i="11"/>
  <c r="M121" i="11"/>
  <c r="D126" i="11"/>
  <c r="M87" i="11"/>
  <c r="J133" i="11"/>
  <c r="M103" i="11"/>
  <c r="D61" i="11"/>
  <c r="L132" i="11"/>
  <c r="L93" i="11"/>
  <c r="L88" i="11"/>
  <c r="F62" i="11"/>
  <c r="D93" i="11"/>
  <c r="N95" i="11"/>
  <c r="G62" i="11"/>
  <c r="E94" i="11"/>
  <c r="O115" i="11"/>
  <c r="M84" i="11"/>
  <c r="M59" i="11"/>
  <c r="L95" i="11"/>
  <c r="L90" i="11"/>
  <c r="E133" i="11"/>
  <c r="N93" i="11"/>
  <c r="L89" i="11"/>
  <c r="G60" i="11"/>
  <c r="F60" i="11"/>
  <c r="K103" i="11"/>
  <c r="D88" i="11"/>
  <c r="O95" i="11"/>
  <c r="O90" i="11"/>
  <c r="D95" i="11"/>
  <c r="O94" i="11"/>
  <c r="O89" i="11"/>
  <c r="D90" i="11"/>
  <c r="O93" i="11"/>
  <c r="M93" i="11"/>
  <c r="G61" i="11"/>
  <c r="O133" i="11"/>
  <c r="O96" i="11"/>
  <c r="O92" i="11"/>
  <c r="O87" i="11"/>
  <c r="N92" i="11"/>
  <c r="N91" i="11" s="1"/>
  <c r="M95" i="11"/>
  <c r="L130" i="11"/>
  <c r="L113" i="11"/>
  <c r="K132" i="11"/>
  <c r="E130" i="11"/>
  <c r="M133" i="11"/>
  <c r="N133" i="11"/>
  <c r="N90" i="11"/>
  <c r="F90" i="11"/>
  <c r="D141" i="11"/>
  <c r="E141" i="11"/>
  <c r="G141" i="11"/>
  <c r="O119" i="11"/>
  <c r="K120" i="11"/>
  <c r="D119" i="11"/>
  <c r="O114" i="11"/>
  <c r="O121" i="11"/>
  <c r="N114" i="11"/>
  <c r="M122" i="11"/>
  <c r="H131" i="11"/>
  <c r="H114" i="11"/>
  <c r="E119" i="11"/>
  <c r="J115" i="11"/>
  <c r="E131" i="11"/>
  <c r="I129" i="11"/>
  <c r="L129" i="11"/>
  <c r="H129" i="11"/>
  <c r="G128" i="11"/>
  <c r="K128" i="11"/>
  <c r="H128" i="11"/>
  <c r="I128" i="11"/>
  <c r="N128" i="11"/>
  <c r="J120" i="11"/>
  <c r="M130" i="11"/>
  <c r="K114" i="11"/>
  <c r="N113" i="11"/>
  <c r="I123" i="11"/>
  <c r="E128" i="11"/>
  <c r="D123" i="11"/>
  <c r="M116" i="11"/>
  <c r="M114" i="11"/>
  <c r="J119" i="11"/>
  <c r="H121" i="11"/>
  <c r="F114" i="11"/>
  <c r="J129" i="11"/>
  <c r="M113" i="11"/>
  <c r="F129" i="11"/>
  <c r="I124" i="11"/>
  <c r="E123" i="11"/>
  <c r="K129" i="11"/>
  <c r="K126" i="11"/>
  <c r="O126" i="11"/>
  <c r="M126" i="11"/>
  <c r="J126" i="11"/>
  <c r="F126" i="11"/>
  <c r="I126" i="11"/>
  <c r="H126" i="11"/>
  <c r="N126" i="11"/>
  <c r="E126" i="11"/>
  <c r="H127" i="11"/>
  <c r="H113" i="11"/>
  <c r="H118" i="11"/>
  <c r="K127" i="11"/>
  <c r="I127" i="11"/>
  <c r="I115" i="11"/>
  <c r="I120" i="11"/>
  <c r="F99" i="11"/>
  <c r="F98" i="11" s="1"/>
  <c r="O100" i="11"/>
  <c r="L103" i="11"/>
  <c r="G99" i="11"/>
  <c r="N103" i="11"/>
  <c r="N101" i="11"/>
  <c r="I101" i="11"/>
  <c r="N84" i="11"/>
  <c r="H85" i="11"/>
  <c r="L84" i="11"/>
  <c r="I84" i="11"/>
  <c r="J85" i="11"/>
  <c r="J83" i="11"/>
  <c r="E83" i="11"/>
  <c r="L83" i="11"/>
  <c r="I82" i="11"/>
  <c r="I78" i="11"/>
  <c r="H79" i="11"/>
  <c r="F52" i="11"/>
  <c r="F79" i="11"/>
  <c r="J79" i="11"/>
  <c r="M79" i="11"/>
  <c r="L79" i="11"/>
  <c r="G79" i="11"/>
  <c r="O79" i="11"/>
  <c r="D79" i="11"/>
  <c r="N62" i="11"/>
  <c r="N57" i="11"/>
  <c r="O53" i="11"/>
  <c r="O66" i="11"/>
  <c r="D68" i="11"/>
  <c r="E68" i="11"/>
  <c r="M67" i="11"/>
  <c r="F67" i="11"/>
  <c r="H100" i="11"/>
  <c r="K100" i="11"/>
  <c r="M110" i="11"/>
  <c r="L107" i="11"/>
  <c r="J107" i="11"/>
  <c r="K107" i="11"/>
  <c r="G107" i="11"/>
  <c r="H104" i="11"/>
  <c r="G112" i="11"/>
  <c r="E118" i="11"/>
  <c r="N110" i="11"/>
  <c r="D101" i="11"/>
  <c r="E101" i="11"/>
  <c r="E110" i="11"/>
  <c r="G101" i="11"/>
  <c r="G110" i="11"/>
  <c r="L101" i="11"/>
  <c r="J110" i="11"/>
  <c r="G104" i="11"/>
  <c r="F110" i="11"/>
  <c r="H101" i="11"/>
  <c r="O103" i="11"/>
  <c r="G126" i="11"/>
  <c r="E104" i="11"/>
  <c r="H103" i="11"/>
  <c r="L110" i="11"/>
  <c r="I104" i="11"/>
  <c r="K110" i="11"/>
  <c r="O110" i="11"/>
  <c r="L126" i="11"/>
  <c r="N104" i="11"/>
  <c r="I103" i="11"/>
  <c r="D110" i="11"/>
  <c r="J81" i="11"/>
  <c r="L104" i="11"/>
  <c r="J65" i="11"/>
  <c r="K99" i="11"/>
  <c r="I100" i="11"/>
  <c r="J99" i="11"/>
  <c r="O99" i="11"/>
  <c r="H99" i="11"/>
  <c r="I99" i="11"/>
  <c r="M107" i="11"/>
  <c r="D107" i="11"/>
  <c r="K113" i="11"/>
  <c r="K118" i="11"/>
  <c r="L115" i="11"/>
  <c r="M118" i="11"/>
  <c r="J114" i="11"/>
  <c r="J112" i="11" s="1"/>
  <c r="P133" i="11"/>
  <c r="F118" i="11"/>
  <c r="N118" i="11"/>
  <c r="N117" i="11" s="1"/>
  <c r="G118" i="11"/>
  <c r="E103" i="11"/>
  <c r="L52" i="11"/>
  <c r="N99" i="11"/>
  <c r="D99" i="11"/>
  <c r="M99" i="11"/>
  <c r="M98" i="11" s="1"/>
  <c r="L99" i="11"/>
  <c r="I71" i="11"/>
  <c r="J70" i="11"/>
  <c r="J74" i="11"/>
  <c r="K70" i="11"/>
  <c r="G70" i="11"/>
  <c r="H70" i="11"/>
  <c r="M54" i="11"/>
  <c r="F71" i="11"/>
  <c r="O54" i="11"/>
  <c r="J54" i="11"/>
  <c r="F56" i="11"/>
  <c r="H55" i="11"/>
  <c r="I55" i="11"/>
  <c r="K55" i="11"/>
  <c r="K56" i="11"/>
  <c r="L55" i="11"/>
  <c r="M55" i="11"/>
  <c r="O55" i="11"/>
  <c r="J40" i="11"/>
  <c r="J39" i="11" s="1"/>
  <c r="K40" i="11"/>
  <c r="F29" i="11"/>
  <c r="I30" i="11"/>
  <c r="O42" i="11"/>
  <c r="M31" i="11"/>
  <c r="L41" i="11"/>
  <c r="L45" i="11"/>
  <c r="N46" i="11"/>
  <c r="H32" i="11"/>
  <c r="H46" i="11"/>
  <c r="M33" i="11"/>
  <c r="G44" i="11"/>
  <c r="H26" i="11"/>
  <c r="N41" i="11"/>
  <c r="D41" i="11"/>
  <c r="L30" i="11"/>
  <c r="F42" i="11"/>
  <c r="J29" i="11"/>
  <c r="F31" i="11"/>
  <c r="J31" i="11"/>
  <c r="L44" i="11"/>
  <c r="M26" i="11"/>
  <c r="O30" i="11"/>
  <c r="G41" i="11"/>
  <c r="K29" i="11"/>
  <c r="M29" i="11"/>
  <c r="I38" i="11"/>
  <c r="L46" i="11"/>
  <c r="D46" i="11"/>
  <c r="N28" i="11"/>
  <c r="M43" i="11"/>
  <c r="K31" i="11"/>
  <c r="H40" i="11"/>
  <c r="H39" i="11" s="1"/>
  <c r="K26" i="11"/>
  <c r="K42" i="11"/>
  <c r="N43" i="11"/>
  <c r="I33" i="11"/>
  <c r="E44" i="11"/>
  <c r="F45" i="11"/>
  <c r="I31" i="11"/>
  <c r="I26" i="11"/>
  <c r="J45" i="11"/>
  <c r="F43" i="11"/>
  <c r="G43" i="11"/>
  <c r="O29" i="11"/>
  <c r="J37" i="11"/>
  <c r="J36" i="11" s="1"/>
  <c r="F38" i="11"/>
  <c r="O45" i="11"/>
  <c r="N42" i="11"/>
  <c r="L43" i="11"/>
  <c r="J46" i="11"/>
  <c r="O40" i="11"/>
  <c r="G25" i="11"/>
  <c r="M25" i="11"/>
  <c r="L28" i="11"/>
  <c r="L32" i="11"/>
  <c r="G33" i="11"/>
  <c r="E41" i="11"/>
  <c r="H41" i="11"/>
  <c r="K37" i="11"/>
  <c r="K36" i="11" s="1"/>
  <c r="K35" i="11" s="1"/>
  <c r="D42" i="11"/>
  <c r="H30" i="11"/>
  <c r="O38" i="11"/>
  <c r="L29" i="11"/>
  <c r="D40" i="11"/>
  <c r="D39" i="11" s="1"/>
  <c r="O37" i="11"/>
  <c r="O36" i="11" s="1"/>
  <c r="I37" i="11"/>
  <c r="I36" i="11" s="1"/>
  <c r="M38" i="11"/>
  <c r="K41" i="11"/>
  <c r="K39" i="11" s="1"/>
  <c r="I29" i="11"/>
  <c r="D43" i="11"/>
  <c r="P43" i="11" s="1"/>
  <c r="O33" i="11"/>
  <c r="G28" i="11"/>
  <c r="M46" i="11"/>
  <c r="J38" i="11"/>
  <c r="N32" i="11"/>
  <c r="N40" i="11"/>
  <c r="N39" i="11" s="1"/>
  <c r="I28" i="11"/>
  <c r="E33" i="11"/>
  <c r="I43" i="11"/>
  <c r="E45" i="11"/>
  <c r="E40" i="11"/>
  <c r="L38" i="11"/>
  <c r="E31" i="11"/>
  <c r="D45" i="11"/>
  <c r="H42" i="11"/>
  <c r="G45" i="11"/>
  <c r="O25" i="11"/>
  <c r="F40" i="11"/>
  <c r="M40" i="11"/>
  <c r="J43" i="11"/>
  <c r="O28" i="11"/>
  <c r="D31" i="11"/>
  <c r="N25" i="11"/>
  <c r="M45" i="11"/>
  <c r="D33" i="11"/>
  <c r="H43" i="11"/>
  <c r="D32" i="11"/>
  <c r="H44" i="11"/>
  <c r="K43" i="11"/>
  <c r="F33" i="11"/>
  <c r="M37" i="11"/>
  <c r="G37" i="11"/>
  <c r="L26" i="11"/>
  <c r="H38" i="11"/>
  <c r="K46" i="11"/>
  <c r="O46" i="11"/>
  <c r="K44" i="11"/>
  <c r="N44" i="11"/>
  <c r="I45" i="11"/>
  <c r="E26" i="11"/>
  <c r="O32" i="11"/>
  <c r="L40" i="11"/>
  <c r="L39" i="11" s="1"/>
  <c r="D38" i="11"/>
  <c r="N38" i="11"/>
  <c r="D26" i="11"/>
  <c r="O43" i="11"/>
  <c r="E46" i="11"/>
  <c r="E43" i="11"/>
  <c r="J41" i="11"/>
  <c r="O26" i="11"/>
  <c r="I40" i="11"/>
  <c r="F37" i="11"/>
  <c r="F36" i="11" s="1"/>
  <c r="G42" i="11"/>
  <c r="J33" i="11"/>
  <c r="N30" i="11"/>
  <c r="D44" i="11"/>
  <c r="K33" i="11"/>
  <c r="N45" i="11"/>
  <c r="L31" i="11"/>
  <c r="L42" i="11"/>
  <c r="E38" i="11"/>
  <c r="K38" i="11"/>
  <c r="E37" i="11"/>
  <c r="E36" i="11" s="1"/>
  <c r="E35" i="11" s="1"/>
  <c r="H37" i="11"/>
  <c r="H36" i="11" s="1"/>
  <c r="I46" i="11"/>
  <c r="F46" i="11"/>
  <c r="O127" i="11"/>
  <c r="O125" i="11" s="1"/>
  <c r="E127" i="11"/>
  <c r="L127" i="11"/>
  <c r="J127" i="11"/>
  <c r="F127" i="11"/>
  <c r="N127" i="11"/>
  <c r="G127" i="11"/>
  <c r="D127" i="11"/>
  <c r="M127" i="11"/>
  <c r="G71" i="11"/>
  <c r="E71" i="11"/>
  <c r="E70" i="11"/>
  <c r="K71" i="11"/>
  <c r="K75" i="11"/>
  <c r="J75" i="11"/>
  <c r="K72" i="11"/>
  <c r="I72" i="11"/>
  <c r="E72" i="11"/>
  <c r="M74" i="11"/>
  <c r="J71" i="11"/>
  <c r="K141" i="11"/>
  <c r="O141" i="11"/>
  <c r="J141" i="11"/>
  <c r="N141" i="11"/>
  <c r="F141" i="11"/>
  <c r="H141" i="11"/>
  <c r="I141" i="11"/>
  <c r="E77" i="11"/>
  <c r="H82" i="11"/>
  <c r="F81" i="11"/>
  <c r="M82" i="11"/>
  <c r="G82" i="11"/>
  <c r="K82" i="11"/>
  <c r="O82" i="11"/>
  <c r="G83" i="11"/>
  <c r="O83" i="11"/>
  <c r="K84" i="11"/>
  <c r="O84" i="11"/>
  <c r="G85" i="11"/>
  <c r="O85" i="11"/>
  <c r="M81" i="11"/>
  <c r="L85" i="11"/>
  <c r="G84" i="11"/>
  <c r="E85" i="11"/>
  <c r="M71" i="11"/>
  <c r="G81" i="11"/>
  <c r="O81" i="11"/>
  <c r="K81" i="11"/>
  <c r="H175" i="11"/>
  <c r="J175" i="11"/>
  <c r="L175" i="11"/>
  <c r="M175" i="11"/>
  <c r="E175" i="11"/>
  <c r="I175" i="11"/>
  <c r="N175" i="11"/>
  <c r="F175" i="11"/>
  <c r="D175" i="11"/>
  <c r="O175" i="11"/>
  <c r="K175" i="11"/>
  <c r="G175" i="11"/>
  <c r="G91" i="11" l="1"/>
  <c r="E17" i="11"/>
  <c r="F12" i="17"/>
  <c r="G12" i="17" s="1"/>
  <c r="H12" i="17" s="1"/>
  <c r="I12" i="17" s="1"/>
  <c r="J12" i="17" s="1"/>
  <c r="K12" i="17" s="1"/>
  <c r="F11" i="17"/>
  <c r="G11" i="17" s="1"/>
  <c r="H11" i="17" s="1"/>
  <c r="I11" i="17" s="1"/>
  <c r="J11" i="17" s="1"/>
  <c r="K11" i="17" s="1"/>
  <c r="F10" i="17"/>
  <c r="G10" i="17" s="1"/>
  <c r="H10" i="17" s="1"/>
  <c r="I10" i="17" s="1"/>
  <c r="J10" i="17" s="1"/>
  <c r="K10" i="17" s="1"/>
  <c r="C11" i="10"/>
  <c r="O19" i="11"/>
  <c r="N17" i="11"/>
  <c r="K18" i="11"/>
  <c r="J17" i="11"/>
  <c r="G19" i="11"/>
  <c r="F17" i="11"/>
  <c r="E19" i="11"/>
  <c r="M16" i="11"/>
  <c r="M20" i="11"/>
  <c r="O16" i="11"/>
  <c r="O20" i="11"/>
  <c r="N18" i="11"/>
  <c r="K19" i="11"/>
  <c r="J18" i="11"/>
  <c r="O18" i="11"/>
  <c r="N16" i="11"/>
  <c r="J19" i="11"/>
  <c r="G16" i="11"/>
  <c r="F19" i="11"/>
  <c r="E20" i="11"/>
  <c r="M18" i="11"/>
  <c r="I16" i="11"/>
  <c r="I20" i="11"/>
  <c r="D19" i="11"/>
  <c r="H16" i="11"/>
  <c r="L18" i="11"/>
  <c r="N19" i="11"/>
  <c r="K16" i="11"/>
  <c r="J20" i="11"/>
  <c r="G17" i="11"/>
  <c r="F20" i="11"/>
  <c r="E16" i="11"/>
  <c r="M19" i="11"/>
  <c r="I17" i="11"/>
  <c r="D16" i="11"/>
  <c r="D20" i="11"/>
  <c r="H17" i="11"/>
  <c r="L19" i="11"/>
  <c r="J16" i="11"/>
  <c r="D11" i="10"/>
  <c r="E11" i="11" s="1"/>
  <c r="D18" i="11"/>
  <c r="L16" i="11"/>
  <c r="K17" i="11"/>
  <c r="D12" i="10"/>
  <c r="E12" i="11" s="1"/>
  <c r="M17" i="11"/>
  <c r="I19" i="11"/>
  <c r="C12" i="10"/>
  <c r="L17" i="11"/>
  <c r="N20" i="11"/>
  <c r="F16" i="11"/>
  <c r="O17" i="11"/>
  <c r="K20" i="11"/>
  <c r="G18" i="11"/>
  <c r="F18" i="11"/>
  <c r="D17" i="11"/>
  <c r="H19" i="11"/>
  <c r="L20" i="11"/>
  <c r="G20" i="11"/>
  <c r="D70" i="11"/>
  <c r="P70" i="11" s="1"/>
  <c r="L70" i="11"/>
  <c r="I70" i="11"/>
  <c r="L71" i="11"/>
  <c r="M70" i="11"/>
  <c r="H20" i="11"/>
  <c r="L56" i="11"/>
  <c r="N70" i="11"/>
  <c r="I67" i="11"/>
  <c r="N59" i="11"/>
  <c r="E84" i="11"/>
  <c r="M63" i="11"/>
  <c r="P122" i="11"/>
  <c r="K57" i="11"/>
  <c r="E78" i="11"/>
  <c r="D82" i="11"/>
  <c r="J125" i="11"/>
  <c r="D75" i="11"/>
  <c r="N61" i="11"/>
  <c r="N52" i="11"/>
  <c r="N51" i="11" s="1"/>
  <c r="D53" i="11"/>
  <c r="D62" i="11"/>
  <c r="P62" i="11" s="1"/>
  <c r="N83" i="11"/>
  <c r="M85" i="11"/>
  <c r="K63" i="11"/>
  <c r="D125" i="11"/>
  <c r="M88" i="11"/>
  <c r="H71" i="11"/>
  <c r="E75" i="11"/>
  <c r="N88" i="11"/>
  <c r="N86" i="11" s="1"/>
  <c r="M90" i="11"/>
  <c r="D98" i="11"/>
  <c r="J61" i="11"/>
  <c r="J59" i="11"/>
  <c r="J100" i="11"/>
  <c r="J98" i="11" s="1"/>
  <c r="K93" i="11"/>
  <c r="N77" i="11"/>
  <c r="O68" i="11"/>
  <c r="O61" i="11"/>
  <c r="O52" i="11"/>
  <c r="O107" i="11"/>
  <c r="K85" i="11"/>
  <c r="F72" i="11"/>
  <c r="L63" i="11"/>
  <c r="L61" i="11"/>
  <c r="L59" i="11"/>
  <c r="L100" i="11"/>
  <c r="H96" i="11"/>
  <c r="H94" i="11"/>
  <c r="H92" i="11"/>
  <c r="H89" i="11"/>
  <c r="H66" i="11"/>
  <c r="H60" i="11"/>
  <c r="H53" i="11"/>
  <c r="H110" i="11"/>
  <c r="P110" i="11" s="1"/>
  <c r="D96" i="11"/>
  <c r="P96" i="11" s="1"/>
  <c r="D94" i="11"/>
  <c r="D92" i="11"/>
  <c r="D89" i="11"/>
  <c r="D87" i="11"/>
  <c r="D84" i="11"/>
  <c r="D66" i="11"/>
  <c r="I95" i="11"/>
  <c r="I93" i="11"/>
  <c r="I91" i="11" s="1"/>
  <c r="I90" i="11"/>
  <c r="I88" i="11"/>
  <c r="I83" i="11"/>
  <c r="I79" i="11"/>
  <c r="P79" i="11" s="1"/>
  <c r="I60" i="11"/>
  <c r="I53" i="11"/>
  <c r="M68" i="11"/>
  <c r="E81" i="11"/>
  <c r="E80" i="11" s="1"/>
  <c r="E61" i="11"/>
  <c r="E59" i="11"/>
  <c r="E57" i="11"/>
  <c r="F87" i="11"/>
  <c r="G103" i="11"/>
  <c r="K95" i="11"/>
  <c r="O63" i="11"/>
  <c r="O57" i="11"/>
  <c r="O104" i="11"/>
  <c r="O101" i="11"/>
  <c r="F54" i="11"/>
  <c r="O71" i="11"/>
  <c r="F70" i="11"/>
  <c r="L98" i="11"/>
  <c r="I62" i="11"/>
  <c r="K88" i="11"/>
  <c r="J57" i="11"/>
  <c r="M77" i="11"/>
  <c r="M104" i="11"/>
  <c r="M101" i="11"/>
  <c r="F96" i="11"/>
  <c r="F94" i="11"/>
  <c r="F92" i="11"/>
  <c r="F91" i="11" s="1"/>
  <c r="F84" i="11"/>
  <c r="F80" i="11" s="1"/>
  <c r="F82" i="11"/>
  <c r="F104" i="11"/>
  <c r="P104" i="11" s="1"/>
  <c r="F101" i="11"/>
  <c r="K90" i="11"/>
  <c r="K101" i="11"/>
  <c r="M80" i="11"/>
  <c r="N80" i="11"/>
  <c r="G75" i="11"/>
  <c r="I110" i="11"/>
  <c r="K104" i="11"/>
  <c r="J103" i="11"/>
  <c r="E99" i="11"/>
  <c r="E98" i="11" s="1"/>
  <c r="G98" i="11"/>
  <c r="O86" i="11"/>
  <c r="P146" i="11"/>
  <c r="I80" i="11"/>
  <c r="I117" i="11"/>
  <c r="M156" i="11"/>
  <c r="H18" i="11"/>
  <c r="P134" i="11"/>
  <c r="J136" i="11"/>
  <c r="J135" i="11" s="1"/>
  <c r="E18" i="11"/>
  <c r="G125" i="11"/>
  <c r="N125" i="11"/>
  <c r="E125" i="11"/>
  <c r="J91" i="11"/>
  <c r="H86" i="11"/>
  <c r="P121" i="11"/>
  <c r="F136" i="11"/>
  <c r="F135" i="11" s="1"/>
  <c r="I18" i="11"/>
  <c r="P55" i="11"/>
  <c r="P95" i="11"/>
  <c r="E91" i="11"/>
  <c r="J86" i="11"/>
  <c r="F117" i="11"/>
  <c r="P107" i="11"/>
  <c r="P99" i="11"/>
  <c r="O98" i="11"/>
  <c r="K98" i="11"/>
  <c r="P61" i="11"/>
  <c r="I112" i="11"/>
  <c r="P114" i="11"/>
  <c r="H125" i="11"/>
  <c r="N112" i="11"/>
  <c r="N111" i="11" s="1"/>
  <c r="D117" i="11"/>
  <c r="P120" i="11"/>
  <c r="F86" i="11"/>
  <c r="K86" i="11"/>
  <c r="P132" i="11"/>
  <c r="N98" i="11"/>
  <c r="F112" i="11"/>
  <c r="F111" i="11" s="1"/>
  <c r="M125" i="11"/>
  <c r="G51" i="11"/>
  <c r="F51" i="11"/>
  <c r="L112" i="11"/>
  <c r="P115" i="11"/>
  <c r="P124" i="11"/>
  <c r="P127" i="11"/>
  <c r="P131" i="11"/>
  <c r="H80" i="11"/>
  <c r="F125" i="11"/>
  <c r="K112" i="11"/>
  <c r="L91" i="11"/>
  <c r="K125" i="11"/>
  <c r="D91" i="11"/>
  <c r="N136" i="11"/>
  <c r="N135" i="11" s="1"/>
  <c r="M117" i="11"/>
  <c r="K117" i="11"/>
  <c r="H98" i="11"/>
  <c r="P100" i="11"/>
  <c r="H136" i="11"/>
  <c r="H135" i="11" s="1"/>
  <c r="D136" i="11"/>
  <c r="D135" i="11" s="1"/>
  <c r="G117" i="11"/>
  <c r="H117" i="11"/>
  <c r="M112" i="11"/>
  <c r="P167" i="11"/>
  <c r="K80" i="11"/>
  <c r="O80" i="11"/>
  <c r="G80" i="11"/>
  <c r="J51" i="11"/>
  <c r="P56" i="11"/>
  <c r="P57" i="11"/>
  <c r="M91" i="11"/>
  <c r="P137" i="11"/>
  <c r="P139" i="11"/>
  <c r="P141" i="11"/>
  <c r="O91" i="11"/>
  <c r="G111" i="11"/>
  <c r="L128" i="11"/>
  <c r="P128" i="11" s="1"/>
  <c r="D112" i="11"/>
  <c r="I58" i="11"/>
  <c r="O136" i="11"/>
  <c r="O135" i="11" s="1"/>
  <c r="K136" i="11"/>
  <c r="K135" i="11" s="1"/>
  <c r="M52" i="11"/>
  <c r="M51" i="11" s="1"/>
  <c r="M111" i="11"/>
  <c r="I51" i="11"/>
  <c r="D51" i="11"/>
  <c r="I125" i="11"/>
  <c r="P123" i="11"/>
  <c r="P119" i="11"/>
  <c r="O117" i="11"/>
  <c r="L81" i="11"/>
  <c r="L80" i="11" s="1"/>
  <c r="P71" i="11"/>
  <c r="P130" i="11"/>
  <c r="J111" i="11"/>
  <c r="K111" i="11"/>
  <c r="G87" i="11"/>
  <c r="G86" i="11" s="1"/>
  <c r="K53" i="11"/>
  <c r="K60" i="11"/>
  <c r="P60" i="11" s="1"/>
  <c r="P138" i="11"/>
  <c r="K58" i="11"/>
  <c r="H58" i="11"/>
  <c r="I87" i="11"/>
  <c r="I86" i="11" s="1"/>
  <c r="K94" i="11"/>
  <c r="O76" i="11"/>
  <c r="E86" i="11"/>
  <c r="P140" i="11"/>
  <c r="E52" i="11"/>
  <c r="O116" i="11"/>
  <c r="P116" i="11" s="1"/>
  <c r="L136" i="11"/>
  <c r="L135" i="11" s="1"/>
  <c r="L144" i="11"/>
  <c r="F156" i="11"/>
  <c r="F163" i="11"/>
  <c r="P163" i="11" s="1"/>
  <c r="M144" i="11"/>
  <c r="H144" i="11"/>
  <c r="G156" i="11"/>
  <c r="L156" i="11"/>
  <c r="G163" i="11"/>
  <c r="P101" i="11"/>
  <c r="E39" i="11"/>
  <c r="P54" i="11"/>
  <c r="P83" i="11"/>
  <c r="M36" i="11"/>
  <c r="I98" i="11"/>
  <c r="E117" i="11"/>
  <c r="E111" i="11" s="1"/>
  <c r="P118" i="11"/>
  <c r="P117" i="11" s="1"/>
  <c r="P63" i="11"/>
  <c r="P103" i="11"/>
  <c r="H112" i="11"/>
  <c r="H111" i="11" s="1"/>
  <c r="P113" i="11"/>
  <c r="P126" i="11"/>
  <c r="P129" i="11"/>
  <c r="L86" i="11"/>
  <c r="P149" i="11"/>
  <c r="P85" i="11"/>
  <c r="P89" i="11"/>
  <c r="P145" i="11"/>
  <c r="P144" i="11" s="1"/>
  <c r="M39" i="11"/>
  <c r="J80" i="11"/>
  <c r="D36" i="11"/>
  <c r="D35" i="11" s="1"/>
  <c r="P46" i="11"/>
  <c r="P44" i="11"/>
  <c r="J42" i="11"/>
  <c r="P42" i="11" s="1"/>
  <c r="M42" i="11"/>
  <c r="I41" i="11"/>
  <c r="I39" i="11" s="1"/>
  <c r="I35" i="11" s="1"/>
  <c r="I44" i="11"/>
  <c r="L37" i="11"/>
  <c r="L36" i="11" s="1"/>
  <c r="L35" i="11" s="1"/>
  <c r="G40" i="11"/>
  <c r="G39" i="11" s="1"/>
  <c r="O41" i="11"/>
  <c r="O39" i="11" s="1"/>
  <c r="O35" i="11" s="1"/>
  <c r="F41" i="11"/>
  <c r="F39" i="11" s="1"/>
  <c r="F35" i="11" s="1"/>
  <c r="J44" i="11"/>
  <c r="H45" i="11"/>
  <c r="P45" i="11" s="1"/>
  <c r="O44" i="11"/>
  <c r="G38" i="11"/>
  <c r="G46" i="11"/>
  <c r="M44" i="11"/>
  <c r="H29" i="11"/>
  <c r="I32" i="11"/>
  <c r="H27" i="11"/>
  <c r="H24" i="11"/>
  <c r="K27" i="11"/>
  <c r="I24" i="11"/>
  <c r="F25" i="11"/>
  <c r="F28" i="11"/>
  <c r="F27" i="11" s="1"/>
  <c r="J30" i="11"/>
  <c r="M28" i="11"/>
  <c r="M27" i="11" s="1"/>
  <c r="G24" i="11"/>
  <c r="L27" i="11"/>
  <c r="O27" i="11"/>
  <c r="I27" i="11"/>
  <c r="I23" i="11" s="1"/>
  <c r="N31" i="11"/>
  <c r="O31" i="11"/>
  <c r="F32" i="11"/>
  <c r="L24" i="11"/>
  <c r="D30" i="11"/>
  <c r="G30" i="11"/>
  <c r="G29" i="11"/>
  <c r="G27" i="11" s="1"/>
  <c r="K25" i="11"/>
  <c r="K24" i="11" s="1"/>
  <c r="K23" i="11" s="1"/>
  <c r="K22" i="11" s="1"/>
  <c r="G32" i="11"/>
  <c r="N27" i="11"/>
  <c r="E25" i="11"/>
  <c r="E24" i="11" s="1"/>
  <c r="E23" i="11" s="1"/>
  <c r="E22" i="11" s="1"/>
  <c r="F30" i="11"/>
  <c r="N26" i="11"/>
  <c r="N24" i="11" s="1"/>
  <c r="M24" i="11"/>
  <c r="M23" i="11" s="1"/>
  <c r="D25" i="11"/>
  <c r="F26" i="11"/>
  <c r="O24" i="11"/>
  <c r="O23" i="11" s="1"/>
  <c r="D28" i="11"/>
  <c r="L33" i="11"/>
  <c r="E32" i="11"/>
  <c r="H33" i="11"/>
  <c r="J28" i="11"/>
  <c r="J27" i="11" s="1"/>
  <c r="J23" i="11" s="1"/>
  <c r="D81" i="11"/>
  <c r="D80" i="11" s="1"/>
  <c r="I68" i="11"/>
  <c r="G68" i="11"/>
  <c r="L67" i="11"/>
  <c r="D65" i="11"/>
  <c r="N65" i="11"/>
  <c r="G67" i="11"/>
  <c r="K68" i="11"/>
  <c r="E67" i="11"/>
  <c r="L65" i="11"/>
  <c r="D67" i="11"/>
  <c r="M66" i="11"/>
  <c r="N67" i="11"/>
  <c r="I66" i="11"/>
  <c r="G66" i="11"/>
  <c r="K67" i="11"/>
  <c r="F68" i="11"/>
  <c r="H65" i="11"/>
  <c r="H64" i="11" s="1"/>
  <c r="E65" i="11"/>
  <c r="K65" i="11"/>
  <c r="M65" i="11"/>
  <c r="N68" i="11"/>
  <c r="L66" i="11"/>
  <c r="J67" i="11"/>
  <c r="O67" i="11"/>
  <c r="O64" i="11" s="1"/>
  <c r="J66" i="11"/>
  <c r="L68" i="11"/>
  <c r="H78" i="11"/>
  <c r="F78" i="11"/>
  <c r="N78" i="11"/>
  <c r="O78" i="11"/>
  <c r="K78" i="11"/>
  <c r="M78" i="11"/>
  <c r="L78" i="11"/>
  <c r="J78" i="11"/>
  <c r="L77" i="11"/>
  <c r="F77" i="11"/>
  <c r="I77" i="11"/>
  <c r="J77" i="11"/>
  <c r="G77" i="11"/>
  <c r="O77" i="11"/>
  <c r="K77" i="11"/>
  <c r="D77" i="11"/>
  <c r="H77" i="11"/>
  <c r="H76" i="11"/>
  <c r="K76" i="11"/>
  <c r="L76" i="11"/>
  <c r="J76" i="11"/>
  <c r="M76" i="11"/>
  <c r="I76" i="11"/>
  <c r="N76" i="11"/>
  <c r="E76" i="11"/>
  <c r="F75" i="11"/>
  <c r="N75" i="11"/>
  <c r="O75" i="11"/>
  <c r="L75" i="11"/>
  <c r="H75" i="11"/>
  <c r="I75" i="11"/>
  <c r="M75" i="11"/>
  <c r="I74" i="11"/>
  <c r="G74" i="11"/>
  <c r="D74" i="11"/>
  <c r="E74" i="11"/>
  <c r="K74" i="11"/>
  <c r="O74" i="11"/>
  <c r="L74" i="11"/>
  <c r="F74" i="11"/>
  <c r="N74" i="11"/>
  <c r="H74" i="11"/>
  <c r="J73" i="11"/>
  <c r="L73" i="11"/>
  <c r="E73" i="11"/>
  <c r="D73" i="11"/>
  <c r="G73" i="11"/>
  <c r="H73" i="11"/>
  <c r="F73" i="11"/>
  <c r="N73" i="11"/>
  <c r="O73" i="11"/>
  <c r="I73" i="11"/>
  <c r="N72" i="11"/>
  <c r="L72" i="11"/>
  <c r="G72" i="11"/>
  <c r="O72" i="11"/>
  <c r="D72" i="11"/>
  <c r="M72" i="11"/>
  <c r="P88" i="11"/>
  <c r="P90" i="11"/>
  <c r="L108" i="11"/>
  <c r="D108" i="11"/>
  <c r="M108" i="11"/>
  <c r="E108" i="11"/>
  <c r="G108" i="11"/>
  <c r="J108" i="11"/>
  <c r="K108" i="11"/>
  <c r="N108" i="11"/>
  <c r="F108" i="11"/>
  <c r="O108" i="11"/>
  <c r="E109" i="11"/>
  <c r="J109" i="11"/>
  <c r="M109" i="11"/>
  <c r="N109" i="11"/>
  <c r="H109" i="11"/>
  <c r="G109" i="11"/>
  <c r="D109" i="11"/>
  <c r="O109" i="11"/>
  <c r="L109" i="11"/>
  <c r="I109" i="11"/>
  <c r="F109" i="11"/>
  <c r="K109" i="11"/>
  <c r="O106" i="11"/>
  <c r="G106" i="11"/>
  <c r="G105" i="11" s="1"/>
  <c r="H102" i="11"/>
  <c r="L102" i="11"/>
  <c r="P136" i="11" l="1"/>
  <c r="I111" i="11"/>
  <c r="P82" i="11"/>
  <c r="C14" i="10"/>
  <c r="D14" i="11" s="1"/>
  <c r="D13" i="11" s="1"/>
  <c r="C15" i="10"/>
  <c r="D15" i="11" s="1"/>
  <c r="D11" i="11"/>
  <c r="P53" i="11"/>
  <c r="E10" i="11"/>
  <c r="E11" i="10"/>
  <c r="F11" i="11" s="1"/>
  <c r="F8" i="17"/>
  <c r="D12" i="11"/>
  <c r="C10" i="10"/>
  <c r="D10" i="10"/>
  <c r="P20" i="11"/>
  <c r="F24" i="11"/>
  <c r="F23" i="11" s="1"/>
  <c r="F22" i="11" s="1"/>
  <c r="M35" i="11"/>
  <c r="P98" i="11"/>
  <c r="P18" i="11"/>
  <c r="P32" i="11" s="1"/>
  <c r="O51" i="11"/>
  <c r="M86" i="11"/>
  <c r="P84" i="11"/>
  <c r="P87" i="11"/>
  <c r="L51" i="11"/>
  <c r="J69" i="11"/>
  <c r="P17" i="11"/>
  <c r="P31" i="11" s="1"/>
  <c r="P92" i="11"/>
  <c r="I108" i="11"/>
  <c r="D86" i="11"/>
  <c r="P86" i="11" s="1"/>
  <c r="P59" i="11"/>
  <c r="P16" i="11"/>
  <c r="P30" i="11" s="1"/>
  <c r="H91" i="11"/>
  <c r="H51" i="11"/>
  <c r="P93" i="11"/>
  <c r="P19" i="11"/>
  <c r="P33" i="11" s="1"/>
  <c r="L69" i="11"/>
  <c r="P52" i="11"/>
  <c r="P80" i="11"/>
  <c r="M64" i="11"/>
  <c r="P112" i="11"/>
  <c r="D111" i="11"/>
  <c r="K106" i="11"/>
  <c r="K105" i="11" s="1"/>
  <c r="D64" i="11"/>
  <c r="H23" i="11"/>
  <c r="H22" i="11" s="1"/>
  <c r="P125" i="11"/>
  <c r="L125" i="11"/>
  <c r="L111" i="11" s="1"/>
  <c r="H69" i="11"/>
  <c r="N69" i="11"/>
  <c r="F69" i="11"/>
  <c r="E69" i="11"/>
  <c r="E51" i="11"/>
  <c r="K51" i="11"/>
  <c r="P135" i="11"/>
  <c r="P58" i="11"/>
  <c r="P94" i="11"/>
  <c r="K91" i="11"/>
  <c r="P91" i="11" s="1"/>
  <c r="O111" i="11"/>
  <c r="I69" i="11"/>
  <c r="P76" i="11"/>
  <c r="E64" i="11"/>
  <c r="P156" i="11"/>
  <c r="K69" i="11"/>
  <c r="I22" i="11"/>
  <c r="P38" i="11"/>
  <c r="G36" i="11"/>
  <c r="G35" i="11" s="1"/>
  <c r="O22" i="11"/>
  <c r="J35" i="11"/>
  <c r="J22" i="11" s="1"/>
  <c r="H35" i="11"/>
  <c r="M22" i="11"/>
  <c r="P37" i="11"/>
  <c r="P36" i="11" s="1"/>
  <c r="L23" i="11"/>
  <c r="L22" i="11" s="1"/>
  <c r="P25" i="11"/>
  <c r="G23" i="11"/>
  <c r="D24" i="11"/>
  <c r="N23" i="11"/>
  <c r="N22" i="11" s="1"/>
  <c r="P29" i="11"/>
  <c r="P26" i="11"/>
  <c r="P28" i="11"/>
  <c r="D27" i="11"/>
  <c r="P81" i="11"/>
  <c r="P67" i="11"/>
  <c r="P68" i="11"/>
  <c r="L64" i="11"/>
  <c r="F65" i="11"/>
  <c r="N66" i="11"/>
  <c r="N64" i="11" s="1"/>
  <c r="K66" i="11"/>
  <c r="K64" i="11" s="1"/>
  <c r="G65" i="11"/>
  <c r="G64" i="11" s="1"/>
  <c r="I65" i="11"/>
  <c r="I64" i="11" s="1"/>
  <c r="J64" i="11"/>
  <c r="D78" i="11"/>
  <c r="D69" i="11" s="1"/>
  <c r="G78" i="11"/>
  <c r="G69" i="11" s="1"/>
  <c r="M69" i="11"/>
  <c r="O69" i="11"/>
  <c r="P77" i="11"/>
  <c r="P75" i="11"/>
  <c r="P74" i="11"/>
  <c r="P73" i="11"/>
  <c r="P72" i="11"/>
  <c r="O105" i="11"/>
  <c r="P109" i="11"/>
  <c r="J106" i="11"/>
  <c r="J105" i="11" s="1"/>
  <c r="M106" i="11"/>
  <c r="M105" i="11" s="1"/>
  <c r="D106" i="11"/>
  <c r="N106" i="11"/>
  <c r="N105" i="11" s="1"/>
  <c r="F106" i="11"/>
  <c r="F105" i="11" s="1"/>
  <c r="H106" i="11"/>
  <c r="I106" i="11"/>
  <c r="I105" i="11" s="1"/>
  <c r="E106" i="11"/>
  <c r="E105" i="11" s="1"/>
  <c r="L106" i="11"/>
  <c r="L105" i="11" s="1"/>
  <c r="L97" i="11" s="1"/>
  <c r="J102" i="11"/>
  <c r="J97" i="11" s="1"/>
  <c r="J50" i="11" s="1"/>
  <c r="O102" i="11"/>
  <c r="E102" i="11"/>
  <c r="I102" i="11"/>
  <c r="M102" i="11"/>
  <c r="G102" i="11"/>
  <c r="G97" i="11" s="1"/>
  <c r="K102" i="11"/>
  <c r="F102" i="11"/>
  <c r="N102" i="11"/>
  <c r="C13" i="10" l="1"/>
  <c r="D10" i="11"/>
  <c r="D14" i="10"/>
  <c r="E12" i="10"/>
  <c r="E10" i="10" s="1"/>
  <c r="D15" i="10"/>
  <c r="C9" i="10"/>
  <c r="C8" i="10" s="1"/>
  <c r="G8" i="17"/>
  <c r="F11" i="10"/>
  <c r="H8" i="17"/>
  <c r="D9" i="11"/>
  <c r="D8" i="11" s="1"/>
  <c r="K97" i="11"/>
  <c r="K50" i="11" s="1"/>
  <c r="P111" i="11"/>
  <c r="N97" i="11"/>
  <c r="L50" i="11"/>
  <c r="P51" i="11"/>
  <c r="M97" i="11"/>
  <c r="M50" i="11" s="1"/>
  <c r="D23" i="11"/>
  <c r="D22" i="11" s="1"/>
  <c r="P24" i="11"/>
  <c r="E97" i="11"/>
  <c r="E50" i="11" s="1"/>
  <c r="G22" i="11"/>
  <c r="O48" i="11"/>
  <c r="F48" i="11"/>
  <c r="H48" i="11"/>
  <c r="N48" i="11"/>
  <c r="L48" i="11"/>
  <c r="P27" i="11"/>
  <c r="P23" i="11" s="1"/>
  <c r="I48" i="11"/>
  <c r="G48" i="11"/>
  <c r="N50" i="11"/>
  <c r="F64" i="11"/>
  <c r="P64" i="11" s="1"/>
  <c r="P65" i="11"/>
  <c r="P66" i="11"/>
  <c r="P78" i="11"/>
  <c r="G50" i="11"/>
  <c r="P69" i="11"/>
  <c r="I97" i="11"/>
  <c r="I50" i="11" s="1"/>
  <c r="O97" i="11"/>
  <c r="O50" i="11" s="1"/>
  <c r="F97" i="11"/>
  <c r="H108" i="11"/>
  <c r="P108" i="11" s="1"/>
  <c r="D105" i="11"/>
  <c r="P106" i="11"/>
  <c r="D102" i="11"/>
  <c r="E15" i="11" l="1"/>
  <c r="F12" i="10"/>
  <c r="G12" i="11" s="1"/>
  <c r="G10" i="11" s="1"/>
  <c r="E14" i="11"/>
  <c r="D13" i="10"/>
  <c r="D9" i="10" s="1"/>
  <c r="D8" i="10" s="1"/>
  <c r="G11" i="11"/>
  <c r="I8" i="17"/>
  <c r="E15" i="10"/>
  <c r="F15" i="11" s="1"/>
  <c r="E14" i="10"/>
  <c r="F12" i="11"/>
  <c r="G11" i="10"/>
  <c r="D47" i="11"/>
  <c r="O142" i="11"/>
  <c r="O143" i="11" s="1"/>
  <c r="N142" i="11"/>
  <c r="F50" i="11"/>
  <c r="F142" i="11" s="1"/>
  <c r="F143" i="11" s="1"/>
  <c r="P105" i="11"/>
  <c r="E48" i="11"/>
  <c r="K48" i="11"/>
  <c r="I142" i="11"/>
  <c r="I143" i="11" s="1"/>
  <c r="G142" i="11"/>
  <c r="M48" i="11"/>
  <c r="P22" i="11"/>
  <c r="J48" i="11"/>
  <c r="L142" i="11"/>
  <c r="D48" i="11"/>
  <c r="H105" i="11"/>
  <c r="H97" i="11" s="1"/>
  <c r="H50" i="11" s="1"/>
  <c r="H142" i="11" s="1"/>
  <c r="D97" i="11"/>
  <c r="D50" i="11" s="1"/>
  <c r="P102" i="11"/>
  <c r="P97" i="11" s="1"/>
  <c r="P50" i="11" s="1"/>
  <c r="F15" i="10" l="1"/>
  <c r="G15" i="11" s="1"/>
  <c r="G12" i="10"/>
  <c r="H12" i="11" s="1"/>
  <c r="F14" i="11"/>
  <c r="F13" i="11" s="1"/>
  <c r="E13" i="10"/>
  <c r="E9" i="10" s="1"/>
  <c r="E8" i="10" s="1"/>
  <c r="F10" i="10"/>
  <c r="E13" i="11"/>
  <c r="E9" i="11" s="1"/>
  <c r="E8" i="11" s="1"/>
  <c r="E47" i="11" s="1"/>
  <c r="H11" i="11"/>
  <c r="J8" i="17"/>
  <c r="F14" i="10"/>
  <c r="F10" i="11"/>
  <c r="H11" i="10"/>
  <c r="O148" i="11"/>
  <c r="O169" i="11" s="1"/>
  <c r="N143" i="11"/>
  <c r="N148" i="11"/>
  <c r="N169" i="11" s="1"/>
  <c r="F148" i="11"/>
  <c r="F169" i="11" s="1"/>
  <c r="I148" i="11"/>
  <c r="I169" i="11" s="1"/>
  <c r="E142" i="11"/>
  <c r="D142" i="11"/>
  <c r="D148" i="11" s="1"/>
  <c r="D169" i="11" s="1"/>
  <c r="K142" i="11"/>
  <c r="L143" i="11"/>
  <c r="L148" i="11"/>
  <c r="L169" i="11" s="1"/>
  <c r="P48" i="11"/>
  <c r="D49" i="11"/>
  <c r="G148" i="11"/>
  <c r="G169" i="11" s="1"/>
  <c r="G143" i="11"/>
  <c r="J142" i="11"/>
  <c r="M142" i="11"/>
  <c r="H143" i="11"/>
  <c r="H148" i="11"/>
  <c r="H169" i="11" s="1"/>
  <c r="F9" i="11" l="1"/>
  <c r="F8" i="11" s="1"/>
  <c r="G10" i="10"/>
  <c r="G15" i="10"/>
  <c r="H15" i="11" s="1"/>
  <c r="G14" i="11"/>
  <c r="F13" i="10"/>
  <c r="F9" i="10" s="1"/>
  <c r="F8" i="10" s="1"/>
  <c r="H12" i="10"/>
  <c r="I12" i="11" s="1"/>
  <c r="I11" i="11"/>
  <c r="H10" i="11"/>
  <c r="E49" i="11"/>
  <c r="F47" i="11"/>
  <c r="F49" i="11"/>
  <c r="G14" i="10"/>
  <c r="K8" i="17"/>
  <c r="D143" i="11"/>
  <c r="P142" i="11"/>
  <c r="K143" i="11"/>
  <c r="K148" i="11"/>
  <c r="K169" i="11" s="1"/>
  <c r="E148" i="11"/>
  <c r="E169" i="11" s="1"/>
  <c r="E143" i="11"/>
  <c r="M148" i="11"/>
  <c r="M169" i="11" s="1"/>
  <c r="M143" i="11"/>
  <c r="J148" i="11"/>
  <c r="J169" i="11" s="1"/>
  <c r="J143" i="11"/>
  <c r="H14" i="11" l="1"/>
  <c r="H13" i="11" s="1"/>
  <c r="G13" i="10"/>
  <c r="G9" i="10" s="1"/>
  <c r="G8" i="10" s="1"/>
  <c r="H10" i="10"/>
  <c r="J12" i="11"/>
  <c r="G13" i="11"/>
  <c r="G9" i="11" s="1"/>
  <c r="G8" i="11" s="1"/>
  <c r="H9" i="11"/>
  <c r="H8" i="11" s="1"/>
  <c r="J11" i="11"/>
  <c r="H14" i="10"/>
  <c r="I10" i="11"/>
  <c r="H15" i="10"/>
  <c r="I15" i="11" s="1"/>
  <c r="P143" i="11"/>
  <c r="P148" i="11"/>
  <c r="P169" i="11" s="1"/>
  <c r="M171" i="11"/>
  <c r="F171" i="11"/>
  <c r="J172" i="11"/>
  <c r="E172" i="11"/>
  <c r="M172" i="11"/>
  <c r="K171" i="11"/>
  <c r="I172" i="11"/>
  <c r="K172" i="11"/>
  <c r="O172" i="11"/>
  <c r="N171" i="11"/>
  <c r="G171" i="11"/>
  <c r="I171" i="11"/>
  <c r="E171" i="11"/>
  <c r="G172" i="11"/>
  <c r="O171" i="11"/>
  <c r="N172" i="11"/>
  <c r="J171" i="11"/>
  <c r="F172" i="11"/>
  <c r="K11" i="11" l="1"/>
  <c r="G49" i="11"/>
  <c r="G47" i="11"/>
  <c r="J15" i="11"/>
  <c r="J10" i="11"/>
  <c r="K12" i="11"/>
  <c r="I14" i="11"/>
  <c r="H13" i="10"/>
  <c r="H9" i="10" s="1"/>
  <c r="H8" i="10" s="1"/>
  <c r="H47" i="11"/>
  <c r="H49" i="11"/>
  <c r="E170" i="11"/>
  <c r="O170" i="11"/>
  <c r="O173" i="11" s="1"/>
  <c r="J170" i="11"/>
  <c r="J173" i="11" s="1"/>
  <c r="I170" i="11"/>
  <c r="I173" i="11" s="1"/>
  <c r="K170" i="11"/>
  <c r="K173" i="11" s="1"/>
  <c r="L171" i="11"/>
  <c r="L172" i="11"/>
  <c r="H172" i="11"/>
  <c r="H171" i="11"/>
  <c r="N170" i="11"/>
  <c r="G170" i="11"/>
  <c r="F170" i="11"/>
  <c r="M170" i="11"/>
  <c r="E173" i="11"/>
  <c r="E174" i="11"/>
  <c r="E179" i="11" s="1"/>
  <c r="D172" i="11"/>
  <c r="D171" i="11"/>
  <c r="J14" i="11" l="1"/>
  <c r="J13" i="11" s="1"/>
  <c r="J9" i="11" s="1"/>
  <c r="J8" i="11" s="1"/>
  <c r="K14" i="11"/>
  <c r="L11" i="11"/>
  <c r="L12" i="11"/>
  <c r="I13" i="11"/>
  <c r="I9" i="11" s="1"/>
  <c r="I8" i="11" s="1"/>
  <c r="K10" i="11"/>
  <c r="K174" i="11"/>
  <c r="K179" i="11" s="1"/>
  <c r="I174" i="11"/>
  <c r="I179" i="11" s="1"/>
  <c r="I180" i="11" s="1"/>
  <c r="O174" i="11"/>
  <c r="O179" i="11" s="1"/>
  <c r="O180" i="11" s="1"/>
  <c r="J174" i="11"/>
  <c r="J179" i="11" s="1"/>
  <c r="J180" i="11" s="1"/>
  <c r="P172" i="11"/>
  <c r="K180" i="11"/>
  <c r="H170" i="11"/>
  <c r="L170" i="11"/>
  <c r="M173" i="11"/>
  <c r="M174" i="11"/>
  <c r="M179" i="11" s="1"/>
  <c r="M180" i="11" s="1"/>
  <c r="N173" i="11"/>
  <c r="N174" i="11"/>
  <c r="N179" i="11" s="1"/>
  <c r="N180" i="11" s="1"/>
  <c r="E180" i="11"/>
  <c r="F173" i="11"/>
  <c r="F174" i="11"/>
  <c r="F179" i="11" s="1"/>
  <c r="F180" i="11" s="1"/>
  <c r="G173" i="11"/>
  <c r="G174" i="11"/>
  <c r="G179" i="11" s="1"/>
  <c r="G180" i="11" s="1"/>
  <c r="D170" i="11"/>
  <c r="P171" i="11"/>
  <c r="L15" i="11" l="1"/>
  <c r="M12" i="11"/>
  <c r="M11" i="11"/>
  <c r="K15" i="11"/>
  <c r="K13" i="11" s="1"/>
  <c r="K9" i="11" s="1"/>
  <c r="K8" i="11" s="1"/>
  <c r="I47" i="11"/>
  <c r="I49" i="11"/>
  <c r="L10" i="11"/>
  <c r="J47" i="11"/>
  <c r="J49" i="11"/>
  <c r="P170" i="11"/>
  <c r="P174" i="11" s="1"/>
  <c r="H173" i="11"/>
  <c r="H174" i="11"/>
  <c r="H179" i="11" s="1"/>
  <c r="H180" i="11" s="1"/>
  <c r="L174" i="11"/>
  <c r="L179" i="11" s="1"/>
  <c r="L180" i="11" s="1"/>
  <c r="L173" i="11"/>
  <c r="D173" i="11"/>
  <c r="D174" i="11"/>
  <c r="D179" i="11" s="1"/>
  <c r="D180" i="11" s="1"/>
  <c r="K47" i="11" l="1"/>
  <c r="K49" i="11"/>
  <c r="M15" i="11"/>
  <c r="N11" i="11"/>
  <c r="M10" i="11"/>
  <c r="N12" i="11"/>
  <c r="L14" i="11"/>
  <c r="L13" i="11" s="1"/>
  <c r="L9" i="11" s="1"/>
  <c r="L8" i="11" s="1"/>
  <c r="P173" i="11"/>
  <c r="P179" i="11"/>
  <c r="L10" i="17" l="1"/>
  <c r="L47" i="11"/>
  <c r="L49" i="11"/>
  <c r="N15" i="11"/>
  <c r="O11" i="11"/>
  <c r="I11" i="10"/>
  <c r="M14" i="11"/>
  <c r="M13" i="11" s="1"/>
  <c r="M9" i="11" s="1"/>
  <c r="M8" i="11" s="1"/>
  <c r="N10" i="11"/>
  <c r="L9" i="17"/>
  <c r="P180" i="11"/>
  <c r="N14" i="11" l="1"/>
  <c r="N13" i="11" s="1"/>
  <c r="N9" i="11" s="1"/>
  <c r="N8" i="11" s="1"/>
  <c r="M47" i="11"/>
  <c r="M49" i="11"/>
  <c r="L12" i="17"/>
  <c r="L11" i="17"/>
  <c r="L8" i="17"/>
  <c r="P11" i="11"/>
  <c r="O12" i="11"/>
  <c r="P12" i="11" s="1"/>
  <c r="I12" i="10"/>
  <c r="I10" i="10" s="1"/>
  <c r="P10" i="11" l="1"/>
  <c r="N47" i="11"/>
  <c r="N49" i="11"/>
  <c r="O15" i="11"/>
  <c r="P15" i="11" s="1"/>
  <c r="P41" i="11" s="1"/>
  <c r="I15" i="10"/>
  <c r="O10" i="11"/>
  <c r="O14" i="11"/>
  <c r="I14" i="10"/>
  <c r="O13" i="11" l="1"/>
  <c r="O9" i="11" s="1"/>
  <c r="O8" i="11" s="1"/>
  <c r="P14" i="11"/>
  <c r="I13" i="10"/>
  <c r="I9" i="10" s="1"/>
  <c r="I8" i="10" s="1"/>
  <c r="O47" i="11" l="1"/>
  <c r="O49" i="11"/>
  <c r="P13" i="11"/>
  <c r="P9" i="11" s="1"/>
  <c r="P8" i="11" s="1"/>
  <c r="P40" i="11"/>
  <c r="P39" i="11" s="1"/>
  <c r="P35" i="11" s="1"/>
  <c r="P47" i="11" l="1"/>
  <c r="P49" i="11"/>
  <c r="P175" i="11"/>
</calcChain>
</file>

<file path=xl/sharedStrings.xml><?xml version="1.0" encoding="utf-8"?>
<sst xmlns="http://schemas.openxmlformats.org/spreadsheetml/2006/main" count="554" uniqueCount="356">
  <si>
    <t>USD</t>
  </si>
  <si>
    <t>ЕСН</t>
  </si>
  <si>
    <t>Аренда</t>
  </si>
  <si>
    <t>Расходы общехозяйственного назначения</t>
  </si>
  <si>
    <t>Канцелярские товары</t>
  </si>
  <si>
    <t>Расходные материалы к офисной, вычислительной и иной технике</t>
  </si>
  <si>
    <t>Ремонт и сервисное обслуживание офисной, вычислительной и иной техники</t>
  </si>
  <si>
    <t>Продукты на нужды офиса</t>
  </si>
  <si>
    <t>Почтовые расходы и курьерские услуги</t>
  </si>
  <si>
    <t>Расходы на корпоративные мероприятия</t>
  </si>
  <si>
    <t>Прочие общехозяйственные расходы</t>
  </si>
  <si>
    <t>Содержание средств связи</t>
  </si>
  <si>
    <t>Проект</t>
  </si>
  <si>
    <t>Хостинг</t>
  </si>
  <si>
    <t>Интернет</t>
  </si>
  <si>
    <t>Стационарная связь</t>
  </si>
  <si>
    <t>Услуги сторонних организаций и консультантов</t>
  </si>
  <si>
    <t>Аудиторские услуги</t>
  </si>
  <si>
    <t>Консультации, абонентское обслуживание</t>
  </si>
  <si>
    <t>Аудиторские услуги МСФО</t>
  </si>
  <si>
    <t>Аудиторские услуги РСБУ, Vendor Due</t>
  </si>
  <si>
    <t>Услуги оценщиков</t>
  </si>
  <si>
    <t>Юридические услуги</t>
  </si>
  <si>
    <t>Консультации, абонентское обслуживании, сопровождение сделок и специализированных процедур</t>
  </si>
  <si>
    <t>Нотариальные услуги</t>
  </si>
  <si>
    <t>Регистрационные услуги</t>
  </si>
  <si>
    <t>Расходы на содержание офшора</t>
  </si>
  <si>
    <t>Пошлины, сборы</t>
  </si>
  <si>
    <t>Затраты по доменным именам,Товарным занкам</t>
  </si>
  <si>
    <t>Маркетинговые исследования</t>
  </si>
  <si>
    <t>Услуги аутсорсинга</t>
  </si>
  <si>
    <t>Локализация</t>
  </si>
  <si>
    <t>Программирование, Тестирование</t>
  </si>
  <si>
    <t>Художники, Дизайнеры</t>
  </si>
  <si>
    <t>Писатели, Модераторы</t>
  </si>
  <si>
    <t>Консультации</t>
  </si>
  <si>
    <t>Рекламные работы</t>
  </si>
  <si>
    <t>Междугородняя/международная связь</t>
  </si>
  <si>
    <t>Сотовая связь</t>
  </si>
  <si>
    <t>Расходы на обучение и повышение квалификации персонала</t>
  </si>
  <si>
    <t>Расходы на подбор персонала</t>
  </si>
  <si>
    <t>Расходы на аренду жилья для персонала</t>
  </si>
  <si>
    <t>Компенсационные выплаты, материальная помощь, подарки</t>
  </si>
  <si>
    <t>Прочие расходы на персонал</t>
  </si>
  <si>
    <t>Мед. Обслуживание.</t>
  </si>
  <si>
    <t>Транспортные расходы</t>
  </si>
  <si>
    <t>ГСМ</t>
  </si>
  <si>
    <t>Обслуживание и содержание автотранспорта</t>
  </si>
  <si>
    <t>Такси, проездные абонементы</t>
  </si>
  <si>
    <t>Прочие транспортные расходы</t>
  </si>
  <si>
    <t>Представительские расходы</t>
  </si>
  <si>
    <t>Form number</t>
  </si>
  <si>
    <t>Company:</t>
  </si>
  <si>
    <t>Report:</t>
  </si>
  <si>
    <t>Profits&amp;Losses</t>
  </si>
  <si>
    <t>Currency:</t>
  </si>
  <si>
    <t>Disclosure</t>
  </si>
  <si>
    <t>Article Number</t>
  </si>
  <si>
    <t>L0</t>
  </si>
  <si>
    <t>PL1.</t>
  </si>
  <si>
    <t>Валовый доход</t>
  </si>
  <si>
    <t>L1</t>
  </si>
  <si>
    <t>PL1.1</t>
  </si>
  <si>
    <t>Социальные сети</t>
  </si>
  <si>
    <t>L2</t>
  </si>
  <si>
    <t>PL1.1.1</t>
  </si>
  <si>
    <t>Русские сетки</t>
  </si>
  <si>
    <t>L3</t>
  </si>
  <si>
    <t>PL1.1.1.1</t>
  </si>
  <si>
    <t>PL1.1.1.2</t>
  </si>
  <si>
    <t>Мой Мир</t>
  </si>
  <si>
    <t>PL1.1.2</t>
  </si>
  <si>
    <t>Западные сетки</t>
  </si>
  <si>
    <t>PL1.1.2.1</t>
  </si>
  <si>
    <t>ФБ</t>
  </si>
  <si>
    <t>PL1.1.2.2</t>
  </si>
  <si>
    <t>PL1.1.3</t>
  </si>
  <si>
    <t>PL1.2</t>
  </si>
  <si>
    <t>PL1.3</t>
  </si>
  <si>
    <t>Андроид</t>
  </si>
  <si>
    <t>PL1.4</t>
  </si>
  <si>
    <t xml:space="preserve">Издательство </t>
  </si>
  <si>
    <t>PL1.5</t>
  </si>
  <si>
    <t>PL2.1</t>
  </si>
  <si>
    <t>Партнерское вознаграждение</t>
  </si>
  <si>
    <t>PL2.1.1</t>
  </si>
  <si>
    <t>Доля сетки</t>
  </si>
  <si>
    <t>PL2.1.1.1</t>
  </si>
  <si>
    <t>PL2.1.1.1.1</t>
  </si>
  <si>
    <t>PL2.1.1.1.2</t>
  </si>
  <si>
    <t>Доля сетки Мой Мир</t>
  </si>
  <si>
    <t>PL2.1.1.2</t>
  </si>
  <si>
    <t>PL2.1.1.2.1</t>
  </si>
  <si>
    <t>Доля сетки ФБ</t>
  </si>
  <si>
    <t>PL2.1.1.2.2</t>
  </si>
  <si>
    <t>PL2.1.1.3</t>
  </si>
  <si>
    <t>PL2.1.1.4</t>
  </si>
  <si>
    <t>PL2.1.1.5</t>
  </si>
  <si>
    <t>Доля сетки Андроид</t>
  </si>
  <si>
    <t>PL2.1.2</t>
  </si>
  <si>
    <t>Доля издателя</t>
  </si>
  <si>
    <t>PL2.1.2.1</t>
  </si>
  <si>
    <t>PL2.1.2.1.1</t>
  </si>
  <si>
    <t>PL2.1.2.1.2</t>
  </si>
  <si>
    <t>Доля издателя Мой Мир</t>
  </si>
  <si>
    <t>PL2.1.2.2</t>
  </si>
  <si>
    <t>PL2.1.2.2.1</t>
  </si>
  <si>
    <t>Доля издателя ФБ</t>
  </si>
  <si>
    <t>PL2.1.2.2.2</t>
  </si>
  <si>
    <t>PL2.1.2.3</t>
  </si>
  <si>
    <t>PL2.1.2.4</t>
  </si>
  <si>
    <t>PL2.1.2.5</t>
  </si>
  <si>
    <t>Доля издателя Андроид</t>
  </si>
  <si>
    <t>PL2.1.3</t>
  </si>
  <si>
    <t>PL2.1.4</t>
  </si>
  <si>
    <t>L4</t>
  </si>
  <si>
    <t>PL F1</t>
  </si>
  <si>
    <t>Доля партнерского вознаграждения в выручке</t>
  </si>
  <si>
    <t>PL.K.1</t>
  </si>
  <si>
    <t>Валовая прибыль</t>
  </si>
  <si>
    <t>PL F2</t>
  </si>
  <si>
    <t>Валовая рентабельность</t>
  </si>
  <si>
    <t>PL2</t>
  </si>
  <si>
    <t>Операционные-административные расходы</t>
  </si>
  <si>
    <t xml:space="preserve">PL2.2 </t>
  </si>
  <si>
    <t>Расходы на содержание персонал</t>
  </si>
  <si>
    <t>PL2.2.1</t>
  </si>
  <si>
    <t>ФОТ</t>
  </si>
  <si>
    <t>PL2.2.2</t>
  </si>
  <si>
    <t>Премии, бонусы</t>
  </si>
  <si>
    <t>PL2.2.3</t>
  </si>
  <si>
    <t xml:space="preserve">НДФЛ </t>
  </si>
  <si>
    <t>PL2.2.4</t>
  </si>
  <si>
    <t>PL2.2.5</t>
  </si>
  <si>
    <t>Резерв по отпускам</t>
  </si>
  <si>
    <t>PL2.2.6</t>
  </si>
  <si>
    <t>Прочие налоги на ФОТ (для нерезидентов РФ)</t>
  </si>
  <si>
    <t>PL2.2.7</t>
  </si>
  <si>
    <t>PL2.2.8</t>
  </si>
  <si>
    <t>PL2.2.9</t>
  </si>
  <si>
    <t>PL2.2.10</t>
  </si>
  <si>
    <t>PL2.2.11</t>
  </si>
  <si>
    <t>PL2.2.12</t>
  </si>
  <si>
    <t>PL2.3</t>
  </si>
  <si>
    <t>Расходы на содержание помещений</t>
  </si>
  <si>
    <t>PL2.3.1</t>
  </si>
  <si>
    <t>PL2.3.2</t>
  </si>
  <si>
    <t>Коммунальные услуги</t>
  </si>
  <si>
    <t>PL2.3.3</t>
  </si>
  <si>
    <t>Охранные услуги</t>
  </si>
  <si>
    <t>PL2.3.4</t>
  </si>
  <si>
    <t>Текущий ремонт помещений</t>
  </si>
  <si>
    <t>PL2.4</t>
  </si>
  <si>
    <t>PL2.4.1</t>
  </si>
  <si>
    <t>PL2.4.2</t>
  </si>
  <si>
    <t>МБП, в том числе активы, удовлетворяющие условиям признания их в качестве основных средств, и стоимостью менее 20 тыс. руб.</t>
  </si>
  <si>
    <t>PL2.4.3</t>
  </si>
  <si>
    <t>PL2.4.4</t>
  </si>
  <si>
    <t>PL2.4.5</t>
  </si>
  <si>
    <t>PL2.4.6</t>
  </si>
  <si>
    <t>PL2.4.7</t>
  </si>
  <si>
    <t>PL2.4.8</t>
  </si>
  <si>
    <t>PL2.4.9</t>
  </si>
  <si>
    <t>PL2.4.10</t>
  </si>
  <si>
    <t>PL2.5</t>
  </si>
  <si>
    <t>PL2.5.1</t>
  </si>
  <si>
    <t>PL2.5.2</t>
  </si>
  <si>
    <t>PL2.5.3</t>
  </si>
  <si>
    <t>PL2.5.4</t>
  </si>
  <si>
    <t>PL2.5.5</t>
  </si>
  <si>
    <t>PL2.6</t>
  </si>
  <si>
    <t>PL2.6.1</t>
  </si>
  <si>
    <t>PL2.6.2</t>
  </si>
  <si>
    <t>PL2.6.3</t>
  </si>
  <si>
    <t>PL2.6.4</t>
  </si>
  <si>
    <t>PL2.7</t>
  </si>
  <si>
    <t>Услуги банка</t>
  </si>
  <si>
    <t xml:space="preserve">PL2.7.1 </t>
  </si>
  <si>
    <t>Банк-клиент</t>
  </si>
  <si>
    <t>PL2.7.2</t>
  </si>
  <si>
    <t>Рассчетно-кассовое обслуживание</t>
  </si>
  <si>
    <t>PL2.7.3</t>
  </si>
  <si>
    <t>Валютный контроль</t>
  </si>
  <si>
    <t>PL2.7.4</t>
  </si>
  <si>
    <t>Прочие  расходы связанные с ДДС</t>
  </si>
  <si>
    <t>PL2.7.5</t>
  </si>
  <si>
    <t>Прочие банковские расхода</t>
  </si>
  <si>
    <t>PL2.8</t>
  </si>
  <si>
    <t>Расходы на продвижение</t>
  </si>
  <si>
    <t xml:space="preserve">PL2.8.1 </t>
  </si>
  <si>
    <t>Организация акций, мероприятий</t>
  </si>
  <si>
    <t>PL2.8.1.1</t>
  </si>
  <si>
    <t>Аренда стендов</t>
  </si>
  <si>
    <t>PL2.8.1.2</t>
  </si>
  <si>
    <t>Прочие расходы при организации мероприятий</t>
  </si>
  <si>
    <t>PL2.8.2</t>
  </si>
  <si>
    <t>Участие в мероприятиях, выставках</t>
  </si>
  <si>
    <t>PL2.8.3</t>
  </si>
  <si>
    <t>Реклама проектов</t>
  </si>
  <si>
    <t>PL2.8.4</t>
  </si>
  <si>
    <t>Реклама Бизнеса (Компании)</t>
  </si>
  <si>
    <t>PL2.8.5</t>
  </si>
  <si>
    <t>Рекламная, сувенирная, представительская продукция</t>
  </si>
  <si>
    <t>PL2.8.6</t>
  </si>
  <si>
    <t>Командировочные расходы</t>
  </si>
  <si>
    <t>PL2.8.6.1</t>
  </si>
  <si>
    <t xml:space="preserve">Аренда квартил </t>
  </si>
  <si>
    <t>PL2.8.6.2</t>
  </si>
  <si>
    <t xml:space="preserve">Командировки в офисы Группы Компаний </t>
  </si>
  <si>
    <t>PL2.8.6.3</t>
  </si>
  <si>
    <t>Командировки к внешним партнерам, на конференции</t>
  </si>
  <si>
    <t>PL2.8.7</t>
  </si>
  <si>
    <t>PL2.8.8</t>
  </si>
  <si>
    <t>Спонсорство, членские взносы</t>
  </si>
  <si>
    <t>PL2.9</t>
  </si>
  <si>
    <t>PL2.9.1</t>
  </si>
  <si>
    <t>PL2.9.1.1</t>
  </si>
  <si>
    <t>PL2.9.1.2</t>
  </si>
  <si>
    <t>PL2.9.1.3</t>
  </si>
  <si>
    <t>PL2.9.2</t>
  </si>
  <si>
    <t>PL2.9.3</t>
  </si>
  <si>
    <t>PL2.9.3.1</t>
  </si>
  <si>
    <t>PL2.9.3.2</t>
  </si>
  <si>
    <t>PL2.9.3.3</t>
  </si>
  <si>
    <t>PL2.9.3.4</t>
  </si>
  <si>
    <t>PL2.9.4</t>
  </si>
  <si>
    <t>PL2.9.5</t>
  </si>
  <si>
    <t>PL2.9.6</t>
  </si>
  <si>
    <t>PL2.9.7</t>
  </si>
  <si>
    <t>PL2.9.7.1</t>
  </si>
  <si>
    <t>PL2.9.7.2</t>
  </si>
  <si>
    <t>PL2.9.7.3</t>
  </si>
  <si>
    <t>PL2.9.7.4</t>
  </si>
  <si>
    <t>PL2.9.7.5</t>
  </si>
  <si>
    <t>PL2.9.7.6</t>
  </si>
  <si>
    <t>PL2.10</t>
  </si>
  <si>
    <t>Расходы по обеспечению безопасности</t>
  </si>
  <si>
    <t>PL2.11</t>
  </si>
  <si>
    <t>Договорные штрафы, пени, неустойки, всязынные с нарушением контрактов</t>
  </si>
  <si>
    <t>PL2.12</t>
  </si>
  <si>
    <t>Прочие операционные доходы/расходы</t>
  </si>
  <si>
    <t>PL2.22</t>
  </si>
  <si>
    <t>Внутригрупповые расчеты</t>
  </si>
  <si>
    <t>PL2.22.1</t>
  </si>
  <si>
    <t>Рассчеты по лицензионным договорам</t>
  </si>
  <si>
    <t>PL2.22.1.1</t>
  </si>
  <si>
    <t>Выручка от переданных прав (роялти)</t>
  </si>
  <si>
    <t>PL2.22.1.2</t>
  </si>
  <si>
    <t>Расходы по полученным правам (роялти)</t>
  </si>
  <si>
    <t>PL2.22.2</t>
  </si>
  <si>
    <t>PL2.22.3</t>
  </si>
  <si>
    <t>Прочие рассчеты</t>
  </si>
  <si>
    <t>PL2.13</t>
  </si>
  <si>
    <t>Прочие расходы</t>
  </si>
  <si>
    <t>PL.K.2</t>
  </si>
  <si>
    <t xml:space="preserve">EBITDA </t>
  </si>
  <si>
    <t>PL F3</t>
  </si>
  <si>
    <t>Рентабельность по EBITDA</t>
  </si>
  <si>
    <t>PL2.14</t>
  </si>
  <si>
    <t>Амортизация</t>
  </si>
  <si>
    <t>PL2.14.1</t>
  </si>
  <si>
    <t>Амортизация ПО и лицензий</t>
  </si>
  <si>
    <t>PL2.14.2</t>
  </si>
  <si>
    <t>Амортизация НМА</t>
  </si>
  <si>
    <t>PL2.14.3</t>
  </si>
  <si>
    <t>Амортизация ОС</t>
  </si>
  <si>
    <t>PL.K.3</t>
  </si>
  <si>
    <t>EBIT (Operating result)</t>
  </si>
  <si>
    <t>PL2.15</t>
  </si>
  <si>
    <t>Расчеты с бюджетом и внебюджетными фондами</t>
  </si>
  <si>
    <t>PL2.15.1</t>
  </si>
  <si>
    <t>НДС</t>
  </si>
  <si>
    <t>PL2.15.2</t>
  </si>
  <si>
    <t>Налог на имущество</t>
  </si>
  <si>
    <t>PL2.15.3</t>
  </si>
  <si>
    <t>Транспортный налог, госпошлина</t>
  </si>
  <si>
    <t>PL2.15.4</t>
  </si>
  <si>
    <t>Прочие начисленные налоги</t>
  </si>
  <si>
    <t>PL2.15.5</t>
  </si>
  <si>
    <t>Отложенные налоговые обязательства</t>
  </si>
  <si>
    <t>PL2.15.6</t>
  </si>
  <si>
    <t>Штрафы и пени, наложенные на компанию государственными органами</t>
  </si>
  <si>
    <t>PL2.16</t>
  </si>
  <si>
    <t>Процентые доходы/расходы</t>
  </si>
  <si>
    <t>PL2.16.1</t>
  </si>
  <si>
    <t>Проценты по займам полученным</t>
  </si>
  <si>
    <t>PL2.16.2</t>
  </si>
  <si>
    <t>Проценты по займам выданным</t>
  </si>
  <si>
    <t>PL2.16.3</t>
  </si>
  <si>
    <t>Доходы от размещения временно свободных денежных средств</t>
  </si>
  <si>
    <t>PL2.16.4</t>
  </si>
  <si>
    <t>Прочие процентные/финансовые доходы</t>
  </si>
  <si>
    <t>PL2.16.5</t>
  </si>
  <si>
    <t>Прочие процентные/финансовые расходы</t>
  </si>
  <si>
    <t>PL2.17</t>
  </si>
  <si>
    <t>Доля в убытке/прибыли ассоциированных компаний</t>
  </si>
  <si>
    <t>PL2.18</t>
  </si>
  <si>
    <t>Доходы от выбытия активов</t>
  </si>
  <si>
    <t>PL2.18.1</t>
  </si>
  <si>
    <t>Доходы от продажи основных средств</t>
  </si>
  <si>
    <t>PL2.18.2</t>
  </si>
  <si>
    <t>Доходы от продажи НМА</t>
  </si>
  <si>
    <t>PL2.19</t>
  </si>
  <si>
    <t>Доходы от выбытия ценных бумаг, долей в УК и иных финансовых активов</t>
  </si>
  <si>
    <t>PL2.20</t>
  </si>
  <si>
    <t>Доходы/Расходы от курсовой, суммовой разницы</t>
  </si>
  <si>
    <t>PL2.23</t>
  </si>
  <si>
    <t>Внутригрупповые расчеты с неоперационных видов деятельности</t>
  </si>
  <si>
    <t>PL.K.4</t>
  </si>
  <si>
    <t>Прибыль до уплаты налога на прибыль (Income before income taxes)</t>
  </si>
  <si>
    <t>PL2.21</t>
  </si>
  <si>
    <t>Налог на прибыль (Income taxes)</t>
  </si>
  <si>
    <t>PL2.21.1</t>
  </si>
  <si>
    <t>Налог на прибыль</t>
  </si>
  <si>
    <t>PL2.21.2</t>
  </si>
  <si>
    <t>Отложенные налоговые обязательства по налогу на прибыль</t>
  </si>
  <si>
    <t>PL F4</t>
  </si>
  <si>
    <t>Эффективная ставка налога на прибыль</t>
  </si>
  <si>
    <t>PL.K.5</t>
  </si>
  <si>
    <t xml:space="preserve">Чистая прибыль (убыток) </t>
  </si>
  <si>
    <t>PL F5</t>
  </si>
  <si>
    <t>Чистая рентабельность до вычета доли меньшинства</t>
  </si>
  <si>
    <t>PL3</t>
  </si>
  <si>
    <t xml:space="preserve">Доля меньшинства </t>
  </si>
  <si>
    <t>PLP1</t>
  </si>
  <si>
    <t>PLP2</t>
  </si>
  <si>
    <t>Прибыль/убыток от ассоциировннах компания</t>
  </si>
  <si>
    <t>PL.K.6</t>
  </si>
  <si>
    <t xml:space="preserve">Чистая итоговая прибыль (убыток) </t>
  </si>
  <si>
    <t>Подписка на СМИ, покупка литературы</t>
  </si>
  <si>
    <t>Windows 8</t>
  </si>
  <si>
    <t xml:space="preserve"> </t>
  </si>
  <si>
    <t>Код статьи</t>
  </si>
  <si>
    <t>Сопровождение, модернизация,Пользование ПО</t>
  </si>
  <si>
    <t>Рассчеты по договорам поддержки проектов/Текущая деятельность студий</t>
  </si>
  <si>
    <t>В контакте, Одноклассники</t>
  </si>
  <si>
    <t>Прочие социальные</t>
  </si>
  <si>
    <t>iOs</t>
  </si>
  <si>
    <t>Прочий доход</t>
  </si>
  <si>
    <t xml:space="preserve">Доля сетки В Контакте, Одноклассники </t>
  </si>
  <si>
    <t>Доля сетки Прочие социальные</t>
  </si>
  <si>
    <t>PL2.1.1.6</t>
  </si>
  <si>
    <t>Доля сетки iOs</t>
  </si>
  <si>
    <t>Доля издателя В контакте, Одноклассники</t>
  </si>
  <si>
    <t>Доля издателя Прочие социальные</t>
  </si>
  <si>
    <t>Доля издателя iOs</t>
  </si>
  <si>
    <t>PL1.6</t>
  </si>
  <si>
    <t>Прочий доход от игр</t>
  </si>
  <si>
    <t>Доля сетки по прочим доходам от игр</t>
  </si>
  <si>
    <t>Доля издателя по Паблиштнговым проектам</t>
  </si>
  <si>
    <t>Доля издателя по прочим доходам от игр</t>
  </si>
  <si>
    <t>Доля сетки Windows 8</t>
  </si>
  <si>
    <t>Доля сетки по Паблишинговым проектам</t>
  </si>
  <si>
    <t>TOTAL 2015</t>
  </si>
  <si>
    <t>Расшифровка/комментарий</t>
  </si>
  <si>
    <t>TOTAL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</si>
</sst>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_р_._-;\-* #,##0_р_._-;_-* &quot;-&quot;_р_.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_-* #,##0.00\ _р_у_б_._-;\-* #,##0.00\ _р_у_б_._-;_-* &quot;-&quot;??\ _р_у_б_._-;_-@_-"/>
    <numFmt numFmtId="168" formatCode="[$-409]mmmm\-yy;@"/>
    <numFmt numFmtId="169" formatCode="_-* #,##0.0_р_._-;\-* #,##0.0_р_._-;_-* &quot;-&quot;?_р_._-;_-@_-"/>
    <numFmt numFmtId="170" formatCode="_-* #,##0.00_р_._-;\-* #,##0.00_р_._-;_-* &quot;-&quot;_р_._-;_-@_-"/>
    <numFmt numFmtId="171" formatCode="0.0%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9"/>
      <color rgb="FF7030A0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92D05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8" tint="-0.249977111117893"/>
      <name val="Times New Roman"/>
      <family val="1"/>
      <charset val="204"/>
    </font>
    <font>
      <sz val="9"/>
      <color theme="9" tint="-0.249977111117893"/>
      <name val="Times New Roman"/>
      <family val="1"/>
      <charset val="204"/>
    </font>
    <font>
      <sz val="9"/>
      <color theme="6" tint="-0.249977111117893"/>
      <name val="Times New Roman"/>
      <family val="1"/>
      <charset val="204"/>
    </font>
    <font>
      <sz val="9"/>
      <color theme="0" tint="-0.499984740745262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2FFCD"/>
        <bgColor indexed="64"/>
      </patternFill>
    </fill>
    <fill>
      <patternFill patternType="solid">
        <fgColor rgb="FFF0FCC4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dotted">
        <color auto="1"/>
      </top>
      <bottom/>
      <diagonal/>
    </border>
    <border>
      <left style="medium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medium">
        <color auto="1"/>
      </right>
      <top style="dotted">
        <color auto="1"/>
      </top>
      <bottom/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dashed">
        <color auto="1"/>
      </top>
      <bottom/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 style="medium">
        <color auto="1"/>
      </right>
      <top/>
      <bottom style="dotted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dashed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</borders>
  <cellStyleXfs count="638">
    <xf numFmtId="0" fontId="0" fillId="0" borderId="0"/>
    <xf numFmtId="0" fontId="5" fillId="0" borderId="0"/>
    <xf numFmtId="165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25" fillId="0" borderId="0"/>
    <xf numFmtId="166" fontId="25" fillId="0" borderId="0" applyFont="0" applyFill="0" applyBorder="0" applyAlignment="0" applyProtection="0"/>
    <xf numFmtId="0" fontId="1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235">
    <xf numFmtId="0" fontId="0" fillId="0" borderId="0" xfId="0"/>
    <xf numFmtId="0" fontId="7" fillId="4" borderId="4" xfId="1" applyFont="1" applyFill="1" applyBorder="1" applyAlignment="1"/>
    <xf numFmtId="164" fontId="7" fillId="4" borderId="6" xfId="1" applyNumberFormat="1" applyFont="1" applyFill="1" applyBorder="1" applyAlignment="1">
      <alignment horizontal="right" wrapText="1" shrinkToFit="1"/>
    </xf>
    <xf numFmtId="164" fontId="8" fillId="0" borderId="6" xfId="1" applyNumberFormat="1" applyFont="1" applyBorder="1" applyAlignment="1">
      <alignment horizontal="right" wrapText="1" shrinkToFit="1"/>
    </xf>
    <xf numFmtId="169" fontId="7" fillId="0" borderId="6" xfId="2" applyNumberFormat="1" applyFont="1" applyFill="1" applyBorder="1" applyAlignment="1">
      <alignment horizontal="center" vertical="center" wrapText="1"/>
    </xf>
    <xf numFmtId="164" fontId="8" fillId="0" borderId="6" xfId="1" applyNumberFormat="1" applyFont="1" applyBorder="1" applyAlignment="1">
      <alignment horizontal="right" wrapText="1"/>
    </xf>
    <xf numFmtId="0" fontId="10" fillId="3" borderId="0" xfId="1" applyFont="1" applyFill="1" applyAlignment="1">
      <alignment horizontal="left"/>
    </xf>
    <xf numFmtId="0" fontId="10" fillId="3" borderId="0" xfId="1" applyFont="1" applyFill="1" applyAlignment="1"/>
    <xf numFmtId="0" fontId="12" fillId="3" borderId="0" xfId="1" applyFont="1" applyFill="1" applyAlignment="1"/>
    <xf numFmtId="0" fontId="10" fillId="3" borderId="0" xfId="1" applyFont="1" applyFill="1"/>
    <xf numFmtId="0" fontId="14" fillId="6" borderId="9" xfId="1" applyFont="1" applyFill="1" applyBorder="1" applyAlignment="1">
      <alignment horizontal="left" wrapText="1"/>
    </xf>
    <xf numFmtId="0" fontId="7" fillId="4" borderId="10" xfId="1" applyFont="1" applyFill="1" applyBorder="1" applyAlignment="1">
      <alignment horizontal="left"/>
    </xf>
    <xf numFmtId="0" fontId="7" fillId="7" borderId="10" xfId="1" applyFont="1" applyFill="1" applyBorder="1" applyAlignment="1">
      <alignment horizontal="left"/>
    </xf>
    <xf numFmtId="0" fontId="7" fillId="0" borderId="10" xfId="1" applyFont="1" applyBorder="1" applyAlignment="1">
      <alignment horizontal="left"/>
    </xf>
    <xf numFmtId="0" fontId="15" fillId="4" borderId="10" xfId="1" applyFont="1" applyFill="1" applyBorder="1" applyAlignment="1">
      <alignment horizontal="left"/>
    </xf>
    <xf numFmtId="0" fontId="8" fillId="4" borderId="10" xfId="1" applyFont="1" applyFill="1" applyBorder="1" applyAlignment="1">
      <alignment horizontal="left"/>
    </xf>
    <xf numFmtId="0" fontId="16" fillId="4" borderId="10" xfId="1" applyFont="1" applyFill="1" applyBorder="1" applyAlignment="1">
      <alignment horizontal="left"/>
    </xf>
    <xf numFmtId="0" fontId="7" fillId="8" borderId="10" xfId="1" applyFont="1" applyFill="1" applyBorder="1" applyAlignment="1">
      <alignment horizontal="left"/>
    </xf>
    <xf numFmtId="0" fontId="7" fillId="0" borderId="10" xfId="1" applyFont="1" applyFill="1" applyBorder="1" applyAlignment="1">
      <alignment horizontal="left"/>
    </xf>
    <xf numFmtId="0" fontId="16" fillId="8" borderId="10" xfId="1" applyFont="1" applyFill="1" applyBorder="1" applyAlignment="1">
      <alignment horizontal="left"/>
    </xf>
    <xf numFmtId="0" fontId="15" fillId="8" borderId="10" xfId="1" applyFont="1" applyFill="1" applyBorder="1" applyAlignment="1">
      <alignment horizontal="left"/>
    </xf>
    <xf numFmtId="0" fontId="8" fillId="8" borderId="10" xfId="1" applyFont="1" applyFill="1" applyBorder="1" applyAlignment="1">
      <alignment horizontal="left"/>
    </xf>
    <xf numFmtId="0" fontId="11" fillId="5" borderId="10" xfId="1" applyFont="1" applyFill="1" applyBorder="1" applyAlignment="1">
      <alignment horizontal="left"/>
    </xf>
    <xf numFmtId="0" fontId="8" fillId="0" borderId="10" xfId="1" applyFont="1" applyBorder="1" applyAlignment="1">
      <alignment horizontal="left"/>
    </xf>
    <xf numFmtId="0" fontId="17" fillId="0" borderId="10" xfId="1" applyFont="1" applyBorder="1" applyAlignment="1">
      <alignment horizontal="left"/>
    </xf>
    <xf numFmtId="0" fontId="18" fillId="0" borderId="10" xfId="1" applyFont="1" applyBorder="1" applyAlignment="1">
      <alignment horizontal="left"/>
    </xf>
    <xf numFmtId="0" fontId="7" fillId="4" borderId="5" xfId="1" applyFont="1" applyFill="1" applyBorder="1" applyAlignment="1">
      <alignment horizontal="left"/>
    </xf>
    <xf numFmtId="0" fontId="9" fillId="0" borderId="10" xfId="1" applyFont="1" applyBorder="1" applyAlignment="1">
      <alignment horizontal="left"/>
    </xf>
    <xf numFmtId="169" fontId="7" fillId="7" borderId="6" xfId="2" applyNumberFormat="1" applyFont="1" applyFill="1" applyBorder="1" applyAlignment="1">
      <alignment horizontal="center" vertical="center" wrapText="1"/>
    </xf>
    <xf numFmtId="169" fontId="7" fillId="8" borderId="6" xfId="2" applyNumberFormat="1" applyFont="1" applyFill="1" applyBorder="1" applyAlignment="1">
      <alignment horizontal="center" vertical="center" wrapText="1"/>
    </xf>
    <xf numFmtId="169" fontId="15" fillId="4" borderId="6" xfId="2" applyNumberFormat="1" applyFont="1" applyFill="1" applyBorder="1" applyAlignment="1">
      <alignment horizontal="center" vertical="center" wrapText="1"/>
    </xf>
    <xf numFmtId="169" fontId="8" fillId="4" borderId="6" xfId="2" applyNumberFormat="1" applyFont="1" applyFill="1" applyBorder="1" applyAlignment="1">
      <alignment horizontal="center" vertical="center" wrapText="1"/>
    </xf>
    <xf numFmtId="169" fontId="16" fillId="4" borderId="6" xfId="2" applyNumberFormat="1" applyFont="1" applyFill="1" applyBorder="1" applyAlignment="1">
      <alignment horizontal="center" vertical="center" wrapText="1"/>
    </xf>
    <xf numFmtId="169" fontId="7" fillId="4" borderId="6" xfId="2" applyNumberFormat="1" applyFont="1" applyFill="1" applyBorder="1" applyAlignment="1">
      <alignment horizontal="center" vertical="center" wrapText="1"/>
    </xf>
    <xf numFmtId="164" fontId="11" fillId="6" borderId="6" xfId="1" applyNumberFormat="1" applyFont="1" applyFill="1" applyBorder="1" applyAlignment="1">
      <alignment horizontal="right" wrapText="1"/>
    </xf>
    <xf numFmtId="169" fontId="16" fillId="8" borderId="6" xfId="2" applyNumberFormat="1" applyFont="1" applyFill="1" applyBorder="1" applyAlignment="1">
      <alignment horizontal="center" vertical="center" wrapText="1"/>
    </xf>
    <xf numFmtId="169" fontId="15" fillId="8" borderId="6" xfId="2" applyNumberFormat="1" applyFont="1" applyFill="1" applyBorder="1" applyAlignment="1">
      <alignment horizontal="center" vertical="center" wrapText="1"/>
    </xf>
    <xf numFmtId="169" fontId="8" fillId="8" borderId="6" xfId="2" applyNumberFormat="1" applyFont="1" applyFill="1" applyBorder="1" applyAlignment="1">
      <alignment horizontal="center" vertical="center" wrapText="1"/>
    </xf>
    <xf numFmtId="9" fontId="7" fillId="0" borderId="6" xfId="3" quotePrefix="1" applyFont="1" applyBorder="1" applyAlignment="1">
      <alignment horizontal="right" wrapText="1" shrinkToFit="1"/>
    </xf>
    <xf numFmtId="164" fontId="11" fillId="5" borderId="6" xfId="1" applyNumberFormat="1" applyFont="1" applyFill="1" applyBorder="1" applyAlignment="1">
      <alignment horizontal="right" wrapText="1" shrinkToFit="1"/>
    </xf>
    <xf numFmtId="169" fontId="8" fillId="0" borderId="6" xfId="2" applyNumberFormat="1" applyFont="1" applyFill="1" applyBorder="1" applyAlignment="1">
      <alignment horizontal="center" vertical="center" wrapText="1"/>
    </xf>
    <xf numFmtId="169" fontId="8" fillId="3" borderId="6" xfId="2" applyNumberFormat="1" applyFont="1" applyFill="1" applyBorder="1" applyAlignment="1">
      <alignment horizontal="center" vertical="center" wrapText="1"/>
    </xf>
    <xf numFmtId="169" fontId="7" fillId="3" borderId="6" xfId="2" applyNumberFormat="1" applyFont="1" applyFill="1" applyBorder="1" applyAlignment="1">
      <alignment horizontal="center" vertical="center" wrapText="1"/>
    </xf>
    <xf numFmtId="9" fontId="7" fillId="0" borderId="6" xfId="3" applyFont="1" applyFill="1" applyBorder="1" applyAlignment="1">
      <alignment horizontal="right" wrapText="1" shrinkToFit="1"/>
    </xf>
    <xf numFmtId="171" fontId="7" fillId="0" borderId="6" xfId="3" applyNumberFormat="1" applyFont="1" applyFill="1" applyBorder="1" applyAlignment="1">
      <alignment horizontal="right" wrapText="1" shrinkToFit="1"/>
    </xf>
    <xf numFmtId="9" fontId="7" fillId="0" borderId="12" xfId="3" applyFont="1" applyFill="1" applyBorder="1" applyAlignment="1">
      <alignment horizontal="right" wrapText="1" shrinkToFit="1"/>
    </xf>
    <xf numFmtId="164" fontId="7" fillId="4" borderId="13" xfId="1" applyNumberFormat="1" applyFont="1" applyFill="1" applyBorder="1" applyAlignment="1">
      <alignment horizontal="right" wrapText="1" shrinkToFit="1"/>
    </xf>
    <xf numFmtId="169" fontId="7" fillId="7" borderId="13" xfId="2" applyNumberFormat="1" applyFont="1" applyFill="1" applyBorder="1" applyAlignment="1">
      <alignment horizontal="center" vertical="center" wrapText="1"/>
    </xf>
    <xf numFmtId="169" fontId="7" fillId="0" borderId="13" xfId="2" applyNumberFormat="1" applyFont="1" applyFill="1" applyBorder="1" applyAlignment="1">
      <alignment horizontal="center" vertical="center" wrapText="1"/>
    </xf>
    <xf numFmtId="169" fontId="7" fillId="8" borderId="13" xfId="2" applyNumberFormat="1" applyFont="1" applyFill="1" applyBorder="1" applyAlignment="1">
      <alignment horizontal="center" vertical="center" wrapText="1"/>
    </xf>
    <xf numFmtId="169" fontId="15" fillId="4" borderId="13" xfId="2" applyNumberFormat="1" applyFont="1" applyFill="1" applyBorder="1" applyAlignment="1">
      <alignment horizontal="center" vertical="center" wrapText="1"/>
    </xf>
    <xf numFmtId="169" fontId="8" fillId="4" borderId="13" xfId="2" applyNumberFormat="1" applyFont="1" applyFill="1" applyBorder="1" applyAlignment="1">
      <alignment horizontal="center" vertical="center" wrapText="1"/>
    </xf>
    <xf numFmtId="169" fontId="16" fillId="4" borderId="13" xfId="2" applyNumberFormat="1" applyFont="1" applyFill="1" applyBorder="1" applyAlignment="1">
      <alignment horizontal="center" vertical="center" wrapText="1"/>
    </xf>
    <xf numFmtId="169" fontId="7" fillId="4" borderId="13" xfId="2" applyNumberFormat="1" applyFont="1" applyFill="1" applyBorder="1" applyAlignment="1">
      <alignment horizontal="center" vertical="center" wrapText="1"/>
    </xf>
    <xf numFmtId="164" fontId="11" fillId="6" borderId="13" xfId="1" applyNumberFormat="1" applyFont="1" applyFill="1" applyBorder="1" applyAlignment="1">
      <alignment horizontal="right" wrapText="1"/>
    </xf>
    <xf numFmtId="169" fontId="16" fillId="8" borderId="13" xfId="2" applyNumberFormat="1" applyFont="1" applyFill="1" applyBorder="1" applyAlignment="1">
      <alignment horizontal="center" vertical="center" wrapText="1"/>
    </xf>
    <xf numFmtId="169" fontId="15" fillId="8" borderId="13" xfId="2" applyNumberFormat="1" applyFont="1" applyFill="1" applyBorder="1" applyAlignment="1">
      <alignment horizontal="center" vertical="center" wrapText="1"/>
    </xf>
    <xf numFmtId="169" fontId="8" fillId="8" borderId="13" xfId="2" applyNumberFormat="1" applyFont="1" applyFill="1" applyBorder="1" applyAlignment="1">
      <alignment horizontal="center" vertical="center" wrapText="1"/>
    </xf>
    <xf numFmtId="9" fontId="7" fillId="0" borderId="13" xfId="3" quotePrefix="1" applyFont="1" applyBorder="1" applyAlignment="1">
      <alignment horizontal="right" wrapText="1" shrinkToFit="1"/>
    </xf>
    <xf numFmtId="164" fontId="11" fillId="5" borderId="13" xfId="1" applyNumberFormat="1" applyFont="1" applyFill="1" applyBorder="1" applyAlignment="1">
      <alignment horizontal="right" wrapText="1" shrinkToFit="1"/>
    </xf>
    <xf numFmtId="169" fontId="8" fillId="0" borderId="13" xfId="2" applyNumberFormat="1" applyFont="1" applyFill="1" applyBorder="1" applyAlignment="1">
      <alignment horizontal="center" vertical="center" wrapText="1"/>
    </xf>
    <xf numFmtId="164" fontId="8" fillId="0" borderId="13" xfId="1" applyNumberFormat="1" applyFont="1" applyBorder="1" applyAlignment="1">
      <alignment horizontal="right" wrapText="1" shrinkToFit="1"/>
    </xf>
    <xf numFmtId="164" fontId="8" fillId="0" borderId="13" xfId="1" applyNumberFormat="1" applyFont="1" applyBorder="1" applyAlignment="1">
      <alignment horizontal="right" wrapText="1"/>
    </xf>
    <xf numFmtId="169" fontId="8" fillId="3" borderId="13" xfId="2" applyNumberFormat="1" applyFont="1" applyFill="1" applyBorder="1" applyAlignment="1">
      <alignment horizontal="center" vertical="center" wrapText="1"/>
    </xf>
    <xf numFmtId="9" fontId="7" fillId="0" borderId="13" xfId="3" applyFont="1" applyFill="1" applyBorder="1" applyAlignment="1">
      <alignment horizontal="right" wrapText="1" shrinkToFit="1"/>
    </xf>
    <xf numFmtId="171" fontId="7" fillId="0" borderId="13" xfId="3" applyNumberFormat="1" applyFont="1" applyFill="1" applyBorder="1" applyAlignment="1">
      <alignment horizontal="right" wrapText="1" shrinkToFit="1"/>
    </xf>
    <xf numFmtId="9" fontId="7" fillId="0" borderId="14" xfId="3" applyFont="1" applyFill="1" applyBorder="1" applyAlignment="1">
      <alignment horizontal="right" wrapText="1" shrinkToFit="1"/>
    </xf>
    <xf numFmtId="0" fontId="14" fillId="6" borderId="15" xfId="1" applyFont="1" applyFill="1" applyBorder="1" applyAlignment="1">
      <alignment horizontal="left" wrapText="1"/>
    </xf>
    <xf numFmtId="0" fontId="7" fillId="7" borderId="4" xfId="1" applyFont="1" applyFill="1" applyBorder="1" applyAlignment="1"/>
    <xf numFmtId="0" fontId="7" fillId="0" borderId="4" xfId="1" applyFont="1" applyFill="1" applyBorder="1" applyAlignment="1"/>
    <xf numFmtId="0" fontId="15" fillId="4" borderId="4" xfId="1" applyFont="1" applyFill="1" applyBorder="1" applyAlignment="1"/>
    <xf numFmtId="0" fontId="8" fillId="4" borderId="4" xfId="1" applyFont="1" applyFill="1" applyBorder="1" applyAlignment="1"/>
    <xf numFmtId="0" fontId="16" fillId="4" borderId="4" xfId="1" applyFont="1" applyFill="1" applyBorder="1" applyAlignment="1"/>
    <xf numFmtId="0" fontId="7" fillId="8" borderId="4" xfId="1" applyFont="1" applyFill="1" applyBorder="1" applyAlignment="1"/>
    <xf numFmtId="0" fontId="16" fillId="8" borderId="4" xfId="1" applyFont="1" applyFill="1" applyBorder="1" applyAlignment="1"/>
    <xf numFmtId="0" fontId="15" fillId="8" borderId="4" xfId="1" applyFont="1" applyFill="1" applyBorder="1" applyAlignment="1"/>
    <xf numFmtId="0" fontId="8" fillId="8" borderId="4" xfId="1" applyFont="1" applyFill="1" applyBorder="1" applyAlignment="1"/>
    <xf numFmtId="0" fontId="9" fillId="0" borderId="4" xfId="1" applyFont="1" applyFill="1" applyBorder="1" applyAlignment="1"/>
    <xf numFmtId="0" fontId="11" fillId="5" borderId="4" xfId="1" applyFont="1" applyFill="1" applyBorder="1" applyAlignment="1"/>
    <xf numFmtId="0" fontId="8" fillId="0" borderId="4" xfId="1" applyFont="1" applyFill="1" applyBorder="1" applyAlignment="1"/>
    <xf numFmtId="0" fontId="17" fillId="0" borderId="4" xfId="1" applyFont="1" applyFill="1" applyBorder="1" applyAlignment="1">
      <alignment horizontal="right"/>
    </xf>
    <xf numFmtId="0" fontId="17" fillId="0" borderId="4" xfId="1" applyFont="1" applyFill="1" applyBorder="1" applyAlignment="1"/>
    <xf numFmtId="0" fontId="18" fillId="0" borderId="4" xfId="1" applyFont="1" applyFill="1" applyBorder="1" applyAlignment="1">
      <alignment horizontal="right"/>
    </xf>
    <xf numFmtId="0" fontId="9" fillId="0" borderId="4" xfId="1" applyFont="1" applyFill="1" applyBorder="1" applyAlignment="1">
      <alignment horizontal="right"/>
    </xf>
    <xf numFmtId="0" fontId="8" fillId="3" borderId="4" xfId="1" applyFont="1" applyFill="1" applyBorder="1" applyAlignment="1">
      <alignment horizontal="right"/>
    </xf>
    <xf numFmtId="0" fontId="9" fillId="3" borderId="4" xfId="1" applyFont="1" applyFill="1" applyBorder="1" applyAlignment="1">
      <alignment horizontal="right"/>
    </xf>
    <xf numFmtId="0" fontId="7" fillId="3" borderId="4" xfId="1" applyFont="1" applyFill="1" applyBorder="1" applyAlignment="1">
      <alignment horizontal="right"/>
    </xf>
    <xf numFmtId="0" fontId="7" fillId="0" borderId="16" xfId="1" applyFont="1" applyFill="1" applyBorder="1" applyAlignment="1"/>
    <xf numFmtId="0" fontId="9" fillId="0" borderId="17" xfId="1" applyFont="1" applyFill="1" applyBorder="1" applyAlignment="1"/>
    <xf numFmtId="170" fontId="11" fillId="6" borderId="19" xfId="1" applyNumberFormat="1" applyFont="1" applyFill="1" applyBorder="1" applyAlignment="1">
      <alignment horizontal="right" wrapText="1"/>
    </xf>
    <xf numFmtId="168" fontId="3" fillId="2" borderId="21" xfId="0" applyNumberFormat="1" applyFont="1" applyFill="1" applyBorder="1" applyAlignment="1">
      <alignment horizontal="center" wrapText="1"/>
    </xf>
    <xf numFmtId="0" fontId="0" fillId="2" borderId="7" xfId="0" applyFill="1" applyBorder="1"/>
    <xf numFmtId="0" fontId="6" fillId="0" borderId="0" xfId="0" applyFont="1"/>
    <xf numFmtId="164" fontId="7" fillId="4" borderId="30" xfId="1" applyNumberFormat="1" applyFont="1" applyFill="1" applyBorder="1" applyAlignment="1">
      <alignment horizontal="right" wrapText="1" shrinkToFit="1"/>
    </xf>
    <xf numFmtId="169" fontId="7" fillId="7" borderId="30" xfId="2" applyNumberFormat="1" applyFont="1" applyFill="1" applyBorder="1" applyAlignment="1">
      <alignment horizontal="center" vertical="center" wrapText="1"/>
    </xf>
    <xf numFmtId="169" fontId="7" fillId="0" borderId="30" xfId="2" applyNumberFormat="1" applyFont="1" applyFill="1" applyBorder="1" applyAlignment="1">
      <alignment horizontal="center" vertical="center" wrapText="1"/>
    </xf>
    <xf numFmtId="169" fontId="7" fillId="8" borderId="30" xfId="2" applyNumberFormat="1" applyFont="1" applyFill="1" applyBorder="1" applyAlignment="1">
      <alignment horizontal="center" vertical="center" wrapText="1"/>
    </xf>
    <xf numFmtId="169" fontId="15" fillId="4" borderId="30" xfId="2" applyNumberFormat="1" applyFont="1" applyFill="1" applyBorder="1" applyAlignment="1">
      <alignment horizontal="center" vertical="center" wrapText="1"/>
    </xf>
    <xf numFmtId="169" fontId="8" fillId="4" borderId="30" xfId="2" applyNumberFormat="1" applyFont="1" applyFill="1" applyBorder="1" applyAlignment="1">
      <alignment horizontal="center" vertical="center" wrapText="1"/>
    </xf>
    <xf numFmtId="169" fontId="16" fillId="4" borderId="30" xfId="2" applyNumberFormat="1" applyFont="1" applyFill="1" applyBorder="1" applyAlignment="1">
      <alignment horizontal="center" vertical="center" wrapText="1"/>
    </xf>
    <xf numFmtId="169" fontId="7" fillId="4" borderId="30" xfId="2" applyNumberFormat="1" applyFont="1" applyFill="1" applyBorder="1" applyAlignment="1">
      <alignment horizontal="center" vertical="center" wrapText="1"/>
    </xf>
    <xf numFmtId="164" fontId="11" fillId="6" borderId="30" xfId="1" applyNumberFormat="1" applyFont="1" applyFill="1" applyBorder="1" applyAlignment="1">
      <alignment horizontal="right" wrapText="1"/>
    </xf>
    <xf numFmtId="169" fontId="16" fillId="8" borderId="30" xfId="2" applyNumberFormat="1" applyFont="1" applyFill="1" applyBorder="1" applyAlignment="1">
      <alignment horizontal="center" vertical="center" wrapText="1"/>
    </xf>
    <xf numFmtId="169" fontId="15" fillId="8" borderId="30" xfId="2" applyNumberFormat="1" applyFont="1" applyFill="1" applyBorder="1" applyAlignment="1">
      <alignment horizontal="center" vertical="center" wrapText="1"/>
    </xf>
    <xf numFmtId="169" fontId="8" fillId="8" borderId="30" xfId="2" applyNumberFormat="1" applyFont="1" applyFill="1" applyBorder="1" applyAlignment="1">
      <alignment horizontal="center" vertical="center" wrapText="1"/>
    </xf>
    <xf numFmtId="9" fontId="7" fillId="0" borderId="30" xfId="3" quotePrefix="1" applyFont="1" applyBorder="1" applyAlignment="1">
      <alignment horizontal="right" wrapText="1" shrinkToFit="1"/>
    </xf>
    <xf numFmtId="164" fontId="11" fillId="5" borderId="30" xfId="1" applyNumberFormat="1" applyFont="1" applyFill="1" applyBorder="1" applyAlignment="1">
      <alignment horizontal="right" wrapText="1" shrinkToFit="1"/>
    </xf>
    <xf numFmtId="169" fontId="8" fillId="0" borderId="30" xfId="2" applyNumberFormat="1" applyFont="1" applyFill="1" applyBorder="1" applyAlignment="1">
      <alignment horizontal="center" vertical="center" wrapText="1"/>
    </xf>
    <xf numFmtId="164" fontId="8" fillId="0" borderId="30" xfId="1" applyNumberFormat="1" applyFont="1" applyBorder="1" applyAlignment="1">
      <alignment horizontal="right" wrapText="1" shrinkToFit="1"/>
    </xf>
    <xf numFmtId="164" fontId="8" fillId="0" borderId="30" xfId="1" applyNumberFormat="1" applyFont="1" applyBorder="1" applyAlignment="1">
      <alignment horizontal="right" wrapText="1"/>
    </xf>
    <xf numFmtId="169" fontId="8" fillId="3" borderId="30" xfId="2" applyNumberFormat="1" applyFont="1" applyFill="1" applyBorder="1" applyAlignment="1">
      <alignment horizontal="center" vertical="center" wrapText="1"/>
    </xf>
    <xf numFmtId="169" fontId="7" fillId="3" borderId="30" xfId="2" applyNumberFormat="1" applyFont="1" applyFill="1" applyBorder="1" applyAlignment="1">
      <alignment horizontal="center" vertical="center" wrapText="1"/>
    </xf>
    <xf numFmtId="9" fontId="7" fillId="0" borderId="30" xfId="3" applyFont="1" applyFill="1" applyBorder="1" applyAlignment="1">
      <alignment horizontal="right" wrapText="1" shrinkToFit="1"/>
    </xf>
    <xf numFmtId="171" fontId="7" fillId="0" borderId="30" xfId="3" applyNumberFormat="1" applyFont="1" applyFill="1" applyBorder="1" applyAlignment="1">
      <alignment horizontal="right" wrapText="1" shrinkToFit="1"/>
    </xf>
    <xf numFmtId="9" fontId="7" fillId="0" borderId="31" xfId="3" applyFont="1" applyFill="1" applyBorder="1" applyAlignment="1">
      <alignment horizontal="right" wrapText="1" shrinkToFit="1"/>
    </xf>
    <xf numFmtId="0" fontId="7" fillId="0" borderId="33" xfId="1" applyFont="1" applyBorder="1" applyAlignment="1">
      <alignment horizontal="left"/>
    </xf>
    <xf numFmtId="0" fontId="11" fillId="5" borderId="34" xfId="1" applyFont="1" applyFill="1" applyBorder="1" applyAlignment="1">
      <alignment horizontal="left"/>
    </xf>
    <xf numFmtId="0" fontId="11" fillId="5" borderId="11" xfId="1" applyFont="1" applyFill="1" applyBorder="1" applyAlignment="1"/>
    <xf numFmtId="164" fontId="11" fillId="5" borderId="35" xfId="1" quotePrefix="1" applyNumberFormat="1" applyFont="1" applyFill="1" applyBorder="1" applyAlignment="1">
      <alignment horizontal="right" wrapText="1" shrinkToFit="1"/>
    </xf>
    <xf numFmtId="164" fontId="11" fillId="5" borderId="32" xfId="1" quotePrefix="1" applyNumberFormat="1" applyFont="1" applyFill="1" applyBorder="1" applyAlignment="1">
      <alignment horizontal="right" wrapText="1" shrinkToFit="1"/>
    </xf>
    <xf numFmtId="164" fontId="11" fillId="5" borderId="11" xfId="1" quotePrefix="1" applyNumberFormat="1" applyFont="1" applyFill="1" applyBorder="1" applyAlignment="1">
      <alignment horizontal="right" wrapText="1" shrinkToFit="1"/>
    </xf>
    <xf numFmtId="0" fontId="17" fillId="0" borderId="4" xfId="1" applyFont="1" applyFill="1" applyBorder="1" applyAlignment="1">
      <alignment horizontal="left"/>
    </xf>
    <xf numFmtId="0" fontId="18" fillId="0" borderId="4" xfId="1" applyFont="1" applyFill="1" applyBorder="1" applyAlignment="1"/>
    <xf numFmtId="0" fontId="8" fillId="3" borderId="4" xfId="1" applyFont="1" applyFill="1" applyBorder="1" applyAlignment="1"/>
    <xf numFmtId="0" fontId="9" fillId="3" borderId="4" xfId="1" applyFont="1" applyFill="1" applyBorder="1" applyAlignment="1"/>
    <xf numFmtId="0" fontId="7" fillId="3" borderId="4" xfId="1" applyFont="1" applyFill="1" applyBorder="1" applyAlignment="1"/>
    <xf numFmtId="0" fontId="7" fillId="0" borderId="17" xfId="1" applyFont="1" applyFill="1" applyBorder="1" applyAlignment="1"/>
    <xf numFmtId="164" fontId="6" fillId="0" borderId="0" xfId="0" applyNumberFormat="1" applyFont="1"/>
    <xf numFmtId="164" fontId="0" fillId="0" borderId="0" xfId="0" applyNumberFormat="1"/>
    <xf numFmtId="169" fontId="18" fillId="0" borderId="13" xfId="2" applyNumberFormat="1" applyFont="1" applyFill="1" applyBorder="1" applyAlignment="1">
      <alignment horizontal="center" vertical="center" wrapText="1"/>
    </xf>
    <xf numFmtId="169" fontId="7" fillId="9" borderId="13" xfId="2" applyNumberFormat="1" applyFont="1" applyFill="1" applyBorder="1" applyAlignment="1">
      <alignment horizontal="center" vertical="center" wrapText="1"/>
    </xf>
    <xf numFmtId="0" fontId="23" fillId="0" borderId="0" xfId="0" applyFont="1"/>
    <xf numFmtId="169" fontId="7" fillId="7" borderId="26" xfId="2" applyNumberFormat="1" applyFont="1" applyFill="1" applyBorder="1" applyAlignment="1">
      <alignment horizontal="center" vertical="center" wrapText="1"/>
    </xf>
    <xf numFmtId="169" fontId="7" fillId="7" borderId="18" xfId="2" applyNumberFormat="1" applyFont="1" applyFill="1" applyBorder="1" applyAlignment="1">
      <alignment horizontal="center" vertical="center" wrapText="1"/>
    </xf>
    <xf numFmtId="169" fontId="7" fillId="7" borderId="29" xfId="2" applyNumberFormat="1" applyFont="1" applyFill="1" applyBorder="1" applyAlignment="1">
      <alignment horizontal="center" vertical="center" wrapText="1"/>
    </xf>
    <xf numFmtId="0" fontId="7" fillId="4" borderId="15" xfId="1" applyFont="1" applyFill="1" applyBorder="1" applyAlignment="1"/>
    <xf numFmtId="167" fontId="0" fillId="0" borderId="0" xfId="0" applyNumberFormat="1"/>
    <xf numFmtId="164" fontId="23" fillId="0" borderId="0" xfId="0" applyNumberFormat="1" applyFont="1"/>
    <xf numFmtId="164" fontId="7" fillId="4" borderId="47" xfId="1" applyNumberFormat="1" applyFont="1" applyFill="1" applyBorder="1" applyAlignment="1">
      <alignment horizontal="right" wrapText="1" shrinkToFit="1"/>
    </xf>
    <xf numFmtId="0" fontId="7" fillId="0" borderId="4" xfId="1" applyFont="1" applyFill="1" applyBorder="1" applyAlignment="1">
      <alignment horizontal="right"/>
    </xf>
    <xf numFmtId="170" fontId="11" fillId="6" borderId="3" xfId="1" applyNumberFormat="1" applyFont="1" applyFill="1" applyBorder="1" applyAlignment="1">
      <alignment horizontal="right" wrapText="1"/>
    </xf>
    <xf numFmtId="170" fontId="11" fillId="6" borderId="45" xfId="1" applyNumberFormat="1" applyFont="1" applyFill="1" applyBorder="1" applyAlignment="1">
      <alignment horizontal="right" wrapText="1"/>
    </xf>
    <xf numFmtId="170" fontId="11" fillId="6" borderId="38" xfId="1" applyNumberFormat="1" applyFont="1" applyFill="1" applyBorder="1" applyAlignment="1">
      <alignment horizontal="right" wrapText="1"/>
    </xf>
    <xf numFmtId="169" fontId="7" fillId="7" borderId="46" xfId="2" applyNumberFormat="1" applyFont="1" applyFill="1" applyBorder="1" applyAlignment="1">
      <alignment horizontal="center" vertical="center" wrapText="1"/>
    </xf>
    <xf numFmtId="169" fontId="7" fillId="0" borderId="47" xfId="2" applyNumberFormat="1" applyFont="1" applyFill="1" applyBorder="1" applyAlignment="1">
      <alignment horizontal="center" vertical="center" wrapText="1"/>
    </xf>
    <xf numFmtId="169" fontId="7" fillId="7" borderId="47" xfId="2" applyNumberFormat="1" applyFont="1" applyFill="1" applyBorder="1" applyAlignment="1">
      <alignment horizontal="center" vertical="center" wrapText="1"/>
    </xf>
    <xf numFmtId="169" fontId="7" fillId="4" borderId="47" xfId="2" applyNumberFormat="1" applyFont="1" applyFill="1" applyBorder="1" applyAlignment="1">
      <alignment horizontal="center" vertical="center" wrapText="1"/>
    </xf>
    <xf numFmtId="169" fontId="15" fillId="4" borderId="47" xfId="2" applyNumberFormat="1" applyFont="1" applyFill="1" applyBorder="1" applyAlignment="1">
      <alignment horizontal="center" vertical="center" wrapText="1"/>
    </xf>
    <xf numFmtId="169" fontId="8" fillId="4" borderId="47" xfId="2" applyNumberFormat="1" applyFont="1" applyFill="1" applyBorder="1" applyAlignment="1">
      <alignment horizontal="center" vertical="center" wrapText="1"/>
    </xf>
    <xf numFmtId="169" fontId="16" fillId="4" borderId="47" xfId="2" applyNumberFormat="1" applyFont="1" applyFill="1" applyBorder="1" applyAlignment="1">
      <alignment horizontal="center" vertical="center" wrapText="1"/>
    </xf>
    <xf numFmtId="164" fontId="11" fillId="6" borderId="47" xfId="1" applyNumberFormat="1" applyFont="1" applyFill="1" applyBorder="1" applyAlignment="1">
      <alignment horizontal="right" wrapText="1"/>
    </xf>
    <xf numFmtId="169" fontId="7" fillId="8" borderId="47" xfId="2" applyNumberFormat="1" applyFont="1" applyFill="1" applyBorder="1" applyAlignment="1">
      <alignment horizontal="center" vertical="center" wrapText="1"/>
    </xf>
    <xf numFmtId="169" fontId="15" fillId="8" borderId="47" xfId="2" applyNumberFormat="1" applyFont="1" applyFill="1" applyBorder="1" applyAlignment="1">
      <alignment horizontal="center" vertical="center" wrapText="1"/>
    </xf>
    <xf numFmtId="169" fontId="8" fillId="8" borderId="47" xfId="2" applyNumberFormat="1" applyFont="1" applyFill="1" applyBorder="1" applyAlignment="1">
      <alignment horizontal="center" vertical="center" wrapText="1"/>
    </xf>
    <xf numFmtId="169" fontId="16" fillId="8" borderId="47" xfId="2" applyNumberFormat="1" applyFont="1" applyFill="1" applyBorder="1" applyAlignment="1">
      <alignment horizontal="center" vertical="center" wrapText="1"/>
    </xf>
    <xf numFmtId="9" fontId="7" fillId="0" borderId="47" xfId="3" quotePrefix="1" applyFont="1" applyBorder="1" applyAlignment="1">
      <alignment horizontal="right" wrapText="1" shrinkToFit="1"/>
    </xf>
    <xf numFmtId="164" fontId="11" fillId="5" borderId="47" xfId="1" applyNumberFormat="1" applyFont="1" applyFill="1" applyBorder="1" applyAlignment="1">
      <alignment horizontal="right" wrapText="1" shrinkToFit="1"/>
    </xf>
    <xf numFmtId="169" fontId="8" fillId="0" borderId="47" xfId="2" applyNumberFormat="1" applyFont="1" applyFill="1" applyBorder="1" applyAlignment="1">
      <alignment horizontal="center" vertical="center" wrapText="1"/>
    </xf>
    <xf numFmtId="164" fontId="8" fillId="0" borderId="47" xfId="1" applyNumberFormat="1" applyFont="1" applyBorder="1" applyAlignment="1">
      <alignment horizontal="right" wrapText="1" shrinkToFit="1"/>
    </xf>
    <xf numFmtId="164" fontId="8" fillId="0" borderId="47" xfId="1" applyNumberFormat="1" applyFont="1" applyBorder="1" applyAlignment="1">
      <alignment horizontal="right" wrapText="1"/>
    </xf>
    <xf numFmtId="169" fontId="8" fillId="3" borderId="47" xfId="2" applyNumberFormat="1" applyFont="1" applyFill="1" applyBorder="1" applyAlignment="1">
      <alignment horizontal="center" vertical="center" wrapText="1"/>
    </xf>
    <xf numFmtId="169" fontId="7" fillId="3" borderId="47" xfId="2" applyNumberFormat="1" applyFont="1" applyFill="1" applyBorder="1" applyAlignment="1">
      <alignment horizontal="center" vertical="center" wrapText="1"/>
    </xf>
    <xf numFmtId="9" fontId="7" fillId="0" borderId="47" xfId="3" applyFont="1" applyFill="1" applyBorder="1" applyAlignment="1">
      <alignment horizontal="right" wrapText="1" shrinkToFit="1"/>
    </xf>
    <xf numFmtId="171" fontId="7" fillId="0" borderId="47" xfId="3" applyNumberFormat="1" applyFont="1" applyFill="1" applyBorder="1" applyAlignment="1">
      <alignment horizontal="right" wrapText="1" shrinkToFit="1"/>
    </xf>
    <xf numFmtId="9" fontId="7" fillId="0" borderId="48" xfId="3" applyFont="1" applyFill="1" applyBorder="1" applyAlignment="1">
      <alignment horizontal="right" wrapText="1" shrinkToFit="1"/>
    </xf>
    <xf numFmtId="164" fontId="11" fillId="5" borderId="37" xfId="1" quotePrefix="1" applyNumberFormat="1" applyFont="1" applyFill="1" applyBorder="1" applyAlignment="1">
      <alignment horizontal="right" wrapText="1" shrinkToFit="1"/>
    </xf>
    <xf numFmtId="170" fontId="11" fillId="6" borderId="43" xfId="1" applyNumberFormat="1" applyFont="1" applyFill="1" applyBorder="1" applyAlignment="1">
      <alignment horizontal="right" wrapText="1"/>
    </xf>
    <xf numFmtId="164" fontId="7" fillId="4" borderId="26" xfId="1" applyNumberFormat="1" applyFont="1" applyFill="1" applyBorder="1" applyAlignment="1">
      <alignment horizontal="right" wrapText="1" shrinkToFit="1"/>
    </xf>
    <xf numFmtId="170" fontId="11" fillId="6" borderId="44" xfId="1" applyNumberFormat="1" applyFont="1" applyFill="1" applyBorder="1" applyAlignment="1">
      <alignment horizontal="right" wrapText="1"/>
    </xf>
    <xf numFmtId="164" fontId="7" fillId="4" borderId="29" xfId="1" applyNumberFormat="1" applyFont="1" applyFill="1" applyBorder="1" applyAlignment="1">
      <alignment horizontal="right" wrapText="1" shrinkToFit="1"/>
    </xf>
    <xf numFmtId="164" fontId="7" fillId="4" borderId="18" xfId="1" applyNumberFormat="1" applyFont="1" applyFill="1" applyBorder="1" applyAlignment="1">
      <alignment horizontal="right" wrapText="1" shrinkToFit="1"/>
    </xf>
    <xf numFmtId="169" fontId="7" fillId="4" borderId="19" xfId="2" applyNumberFormat="1" applyFont="1" applyFill="1" applyBorder="1" applyAlignment="1">
      <alignment horizontal="center" vertical="center" wrapText="1"/>
    </xf>
    <xf numFmtId="2" fontId="6" fillId="10" borderId="0" xfId="0" applyNumberFormat="1" applyFont="1" applyFill="1"/>
    <xf numFmtId="0" fontId="10" fillId="3" borderId="0" xfId="1" applyFont="1" applyFill="1" applyAlignment="1" applyProtection="1">
      <alignment horizontal="left"/>
      <protection hidden="1"/>
    </xf>
    <xf numFmtId="0" fontId="10" fillId="3" borderId="0" xfId="1" applyFont="1" applyFill="1" applyAlignment="1" applyProtection="1">
      <protection hidden="1"/>
    </xf>
    <xf numFmtId="0" fontId="12" fillId="3" borderId="0" xfId="1" applyFont="1" applyFill="1" applyAlignment="1" applyProtection="1">
      <protection hidden="1"/>
    </xf>
    <xf numFmtId="0" fontId="10" fillId="3" borderId="0" xfId="1" applyFont="1" applyFill="1" applyProtection="1">
      <protection hidden="1"/>
    </xf>
    <xf numFmtId="0" fontId="3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9" fontId="3" fillId="3" borderId="2" xfId="0" applyNumberFormat="1" applyFont="1" applyFill="1" applyBorder="1" applyProtection="1">
      <protection locked="0" hidden="1"/>
    </xf>
    <xf numFmtId="4" fontId="21" fillId="3" borderId="0" xfId="0" applyNumberFormat="1" applyFont="1" applyFill="1" applyProtection="1">
      <protection hidden="1"/>
    </xf>
    <xf numFmtId="0" fontId="4" fillId="3" borderId="0" xfId="0" applyFont="1" applyFill="1" applyProtection="1">
      <protection hidden="1"/>
    </xf>
    <xf numFmtId="0" fontId="2" fillId="3" borderId="40" xfId="0" applyFont="1" applyFill="1" applyBorder="1" applyAlignment="1" applyProtection="1">
      <alignment horizontal="center" vertical="center" wrapText="1"/>
      <protection hidden="1"/>
    </xf>
    <xf numFmtId="0" fontId="2" fillId="3" borderId="41" xfId="0" applyFont="1" applyFill="1" applyBorder="1" applyAlignment="1" applyProtection="1">
      <alignment horizontal="center" vertical="center" wrapText="1"/>
      <protection hidden="1"/>
    </xf>
    <xf numFmtId="0" fontId="3" fillId="3" borderId="41" xfId="0" applyFont="1" applyFill="1" applyBorder="1" applyAlignment="1" applyProtection="1">
      <alignment horizontal="center" vertical="center" wrapText="1"/>
      <protection hidden="1"/>
    </xf>
    <xf numFmtId="168" fontId="3" fillId="3" borderId="41" xfId="0" applyNumberFormat="1" applyFont="1" applyFill="1" applyBorder="1" applyAlignment="1" applyProtection="1">
      <alignment horizontal="center" wrapText="1"/>
      <protection hidden="1"/>
    </xf>
    <xf numFmtId="168" fontId="3" fillId="3" borderId="39" xfId="0" applyNumberFormat="1" applyFont="1" applyFill="1" applyBorder="1" applyAlignment="1" applyProtection="1">
      <alignment horizontal="center" wrapText="1"/>
      <protection hidden="1"/>
    </xf>
    <xf numFmtId="0" fontId="22" fillId="3" borderId="42" xfId="0" applyFont="1" applyFill="1" applyBorder="1" applyAlignment="1" applyProtection="1">
      <alignment horizontal="center" vertical="center" wrapText="1"/>
      <protection hidden="1"/>
    </xf>
    <xf numFmtId="0" fontId="22" fillId="3" borderId="2" xfId="0" applyFont="1" applyFill="1" applyBorder="1" applyAlignment="1" applyProtection="1">
      <alignment horizontal="center" vertical="center" wrapText="1"/>
      <protection hidden="1"/>
    </xf>
    <xf numFmtId="0" fontId="4" fillId="3" borderId="2" xfId="0" applyFont="1" applyFill="1" applyBorder="1" applyAlignment="1" applyProtection="1">
      <alignment horizontal="center" vertical="center" wrapText="1"/>
      <protection hidden="1"/>
    </xf>
    <xf numFmtId="165" fontId="4" fillId="3" borderId="2" xfId="0" applyNumberFormat="1" applyFont="1" applyFill="1" applyBorder="1" applyAlignment="1" applyProtection="1">
      <alignment horizontal="left" wrapText="1"/>
      <protection hidden="1"/>
    </xf>
    <xf numFmtId="165" fontId="4" fillId="3" borderId="36" xfId="0" applyNumberFormat="1" applyFont="1" applyFill="1" applyBorder="1" applyAlignment="1" applyProtection="1">
      <alignment horizontal="left" wrapText="1"/>
      <protection hidden="1"/>
    </xf>
    <xf numFmtId="0" fontId="24" fillId="3" borderId="0" xfId="0" applyFont="1" applyFill="1" applyProtection="1">
      <protection hidden="1"/>
    </xf>
    <xf numFmtId="165" fontId="3" fillId="3" borderId="42" xfId="0" applyNumberFormat="1" applyFont="1" applyFill="1" applyBorder="1" applyProtection="1">
      <protection locked="0" hidden="1"/>
    </xf>
    <xf numFmtId="165" fontId="3" fillId="3" borderId="2" xfId="0" applyNumberFormat="1" applyFont="1" applyFill="1" applyBorder="1" applyProtection="1">
      <protection locked="0" hidden="1"/>
    </xf>
    <xf numFmtId="165" fontId="3" fillId="3" borderId="2" xfId="0" applyNumberFormat="1" applyFont="1" applyFill="1" applyBorder="1" applyProtection="1">
      <protection hidden="1"/>
    </xf>
    <xf numFmtId="165" fontId="4" fillId="3" borderId="36" xfId="0" applyNumberFormat="1" applyFont="1" applyFill="1" applyBorder="1" applyProtection="1">
      <protection hidden="1"/>
    </xf>
    <xf numFmtId="0" fontId="6" fillId="3" borderId="0" xfId="0" applyFont="1" applyFill="1" applyProtection="1">
      <protection hidden="1"/>
    </xf>
    <xf numFmtId="0" fontId="10" fillId="3" borderId="0" xfId="1" applyFont="1" applyFill="1" applyAlignment="1" applyProtection="1">
      <alignment horizontal="right"/>
      <protection hidden="1"/>
    </xf>
    <xf numFmtId="0" fontId="21" fillId="3" borderId="0" xfId="0" applyFont="1" applyFill="1" applyProtection="1">
      <protection hidden="1"/>
    </xf>
    <xf numFmtId="9" fontId="10" fillId="3" borderId="0" xfId="232" applyFont="1" applyFill="1" applyAlignment="1" applyProtection="1">
      <protection hidden="1"/>
    </xf>
    <xf numFmtId="164" fontId="0" fillId="3" borderId="0" xfId="0" applyNumberFormat="1" applyFill="1" applyProtection="1">
      <protection hidden="1"/>
    </xf>
    <xf numFmtId="164" fontId="6" fillId="3" borderId="0" xfId="0" applyNumberFormat="1" applyFont="1" applyFill="1" applyProtection="1">
      <protection hidden="1"/>
    </xf>
    <xf numFmtId="0" fontId="0" fillId="3" borderId="7" xfId="0" applyFill="1" applyBorder="1" applyProtection="1">
      <protection hidden="1"/>
    </xf>
    <xf numFmtId="168" fontId="3" fillId="3" borderId="25" xfId="0" applyNumberFormat="1" applyFont="1" applyFill="1" applyBorder="1" applyAlignment="1" applyProtection="1">
      <alignment horizontal="center" wrapText="1"/>
      <protection hidden="1"/>
    </xf>
    <xf numFmtId="168" fontId="3" fillId="3" borderId="28" xfId="0" applyNumberFormat="1" applyFont="1" applyFill="1" applyBorder="1" applyAlignment="1" applyProtection="1">
      <alignment horizontal="center" wrapText="1"/>
      <protection hidden="1"/>
    </xf>
    <xf numFmtId="168" fontId="3" fillId="3" borderId="1" xfId="0" applyNumberFormat="1" applyFont="1" applyFill="1" applyBorder="1" applyAlignment="1" applyProtection="1">
      <alignment horizontal="center" wrapText="1"/>
      <protection hidden="1"/>
    </xf>
    <xf numFmtId="168" fontId="3" fillId="3" borderId="21" xfId="0" applyNumberFormat="1" applyFont="1" applyFill="1" applyBorder="1" applyAlignment="1" applyProtection="1">
      <alignment horizontal="center" wrapText="1"/>
      <protection hidden="1"/>
    </xf>
    <xf numFmtId="168" fontId="3" fillId="3" borderId="22" xfId="0" applyNumberFormat="1" applyFont="1" applyFill="1" applyBorder="1" applyAlignment="1" applyProtection="1">
      <alignment horizontal="center" wrapText="1"/>
      <protection hidden="1"/>
    </xf>
    <xf numFmtId="0" fontId="11" fillId="3" borderId="9" xfId="1" applyFont="1" applyFill="1" applyBorder="1" applyAlignment="1" applyProtection="1">
      <alignment horizontal="left" wrapText="1"/>
      <protection hidden="1"/>
    </xf>
    <xf numFmtId="0" fontId="11" fillId="3" borderId="15" xfId="1" applyFont="1" applyFill="1" applyBorder="1" applyAlignment="1" applyProtection="1">
      <alignment horizontal="left" wrapText="1"/>
      <protection hidden="1"/>
    </xf>
    <xf numFmtId="170" fontId="11" fillId="3" borderId="43" xfId="1" applyNumberFormat="1" applyFont="1" applyFill="1" applyBorder="1" applyAlignment="1" applyProtection="1">
      <alignment horizontal="right" wrapText="1"/>
      <protection hidden="1"/>
    </xf>
    <xf numFmtId="165" fontId="21" fillId="3" borderId="0" xfId="0" applyNumberFormat="1" applyFont="1" applyFill="1" applyProtection="1">
      <protection hidden="1"/>
    </xf>
    <xf numFmtId="0" fontId="7" fillId="3" borderId="10" xfId="1" applyFont="1" applyFill="1" applyBorder="1" applyAlignment="1" applyProtection="1">
      <alignment horizontal="left"/>
      <protection hidden="1"/>
    </xf>
    <xf numFmtId="0" fontId="7" fillId="3" borderId="4" xfId="1" applyFont="1" applyFill="1" applyBorder="1" applyAlignment="1" applyProtection="1">
      <protection hidden="1"/>
    </xf>
    <xf numFmtId="164" fontId="7" fillId="3" borderId="26" xfId="1" applyNumberFormat="1" applyFont="1" applyFill="1" applyBorder="1" applyAlignment="1" applyProtection="1">
      <alignment horizontal="right" wrapText="1" shrinkToFit="1"/>
      <protection hidden="1"/>
    </xf>
    <xf numFmtId="164" fontId="7" fillId="3" borderId="29" xfId="1" applyNumberFormat="1" applyFont="1" applyFill="1" applyBorder="1" applyAlignment="1" applyProtection="1">
      <alignment horizontal="right" wrapText="1" shrinkToFit="1"/>
      <protection hidden="1"/>
    </xf>
    <xf numFmtId="164" fontId="7" fillId="3" borderId="13" xfId="1" applyNumberFormat="1" applyFont="1" applyFill="1" applyBorder="1" applyAlignment="1" applyProtection="1">
      <alignment horizontal="right" wrapText="1" shrinkToFit="1"/>
      <protection hidden="1"/>
    </xf>
    <xf numFmtId="164" fontId="7" fillId="3" borderId="27" xfId="2" applyNumberFormat="1" applyFont="1" applyFill="1" applyBorder="1" applyAlignment="1" applyProtection="1">
      <alignment horizontal="center" vertical="center" wrapText="1"/>
      <protection hidden="1"/>
    </xf>
    <xf numFmtId="164" fontId="7" fillId="3" borderId="30" xfId="2" applyNumberFormat="1" applyFont="1" applyFill="1" applyBorder="1" applyAlignment="1" applyProtection="1">
      <alignment horizontal="center" vertical="center" wrapText="1"/>
      <protection hidden="1"/>
    </xf>
    <xf numFmtId="164" fontId="7" fillId="3" borderId="47" xfId="2" applyNumberFormat="1" applyFont="1" applyFill="1" applyBorder="1" applyAlignment="1" applyProtection="1">
      <alignment horizontal="center" vertical="center" wrapText="1"/>
      <protection hidden="1"/>
    </xf>
    <xf numFmtId="164" fontId="7" fillId="3" borderId="6" xfId="2" applyNumberFormat="1" applyFont="1" applyFill="1" applyBorder="1" applyAlignment="1" applyProtection="1">
      <alignment horizontal="center" vertical="center" wrapText="1"/>
      <protection hidden="1"/>
    </xf>
    <xf numFmtId="164" fontId="7" fillId="3" borderId="13" xfId="2" applyNumberFormat="1" applyFont="1" applyFill="1" applyBorder="1" applyAlignment="1" applyProtection="1">
      <alignment horizontal="center" vertical="center" wrapText="1"/>
      <protection hidden="1"/>
    </xf>
    <xf numFmtId="0" fontId="13" fillId="3" borderId="8" xfId="1" applyFont="1" applyFill="1" applyBorder="1" applyAlignment="1" applyProtection="1">
      <alignment horizontal="center" vertical="center" wrapText="1"/>
      <protection hidden="1"/>
    </xf>
    <xf numFmtId="0" fontId="13" fillId="3" borderId="20" xfId="1" applyFont="1" applyFill="1" applyBorder="1" applyAlignment="1" applyProtection="1">
      <alignment horizontal="center" vertical="center" wrapText="1"/>
      <protection hidden="1"/>
    </xf>
    <xf numFmtId="0" fontId="14" fillId="3" borderId="23" xfId="1" applyFont="1" applyFill="1" applyBorder="1" applyAlignment="1" applyProtection="1">
      <alignment horizontal="center" vertical="center" wrapText="1"/>
      <protection hidden="1"/>
    </xf>
    <xf numFmtId="0" fontId="14" fillId="3" borderId="24" xfId="1" applyFont="1" applyFill="1" applyBorder="1" applyAlignment="1" applyProtection="1">
      <alignment horizontal="center" vertical="center" wrapText="1"/>
      <protection hidden="1"/>
    </xf>
    <xf numFmtId="168" fontId="3" fillId="3" borderId="23" xfId="0" applyNumberFormat="1" applyFont="1" applyFill="1" applyBorder="1" applyAlignment="1" applyProtection="1">
      <alignment horizontal="center" wrapText="1"/>
      <protection hidden="1"/>
    </xf>
    <xf numFmtId="168" fontId="3" fillId="3" borderId="24" xfId="0" applyNumberFormat="1" applyFont="1" applyFill="1" applyBorder="1" applyAlignment="1" applyProtection="1">
      <alignment horizontal="center" wrapText="1"/>
      <protection hidden="1"/>
    </xf>
    <xf numFmtId="0" fontId="13" fillId="3" borderId="8" xfId="1" applyFont="1" applyFill="1" applyBorder="1" applyAlignment="1">
      <alignment horizontal="center" vertical="center" wrapText="1"/>
    </xf>
    <xf numFmtId="0" fontId="13" fillId="3" borderId="20" xfId="1" applyFont="1" applyFill="1" applyBorder="1" applyAlignment="1">
      <alignment horizontal="center" vertical="center" wrapText="1"/>
    </xf>
    <xf numFmtId="0" fontId="14" fillId="2" borderId="23" xfId="1" applyFont="1" applyFill="1" applyBorder="1" applyAlignment="1">
      <alignment horizontal="center" vertical="center" wrapText="1"/>
    </xf>
    <xf numFmtId="0" fontId="14" fillId="2" borderId="24" xfId="1" applyFont="1" applyFill="1" applyBorder="1" applyAlignment="1">
      <alignment horizontal="center" vertical="center" wrapText="1"/>
    </xf>
    <xf numFmtId="168" fontId="3" fillId="2" borderId="23" xfId="0" applyNumberFormat="1" applyFont="1" applyFill="1" applyBorder="1" applyAlignment="1">
      <alignment horizontal="center" wrapText="1"/>
    </xf>
    <xf numFmtId="168" fontId="3" fillId="2" borderId="24" xfId="0" applyNumberFormat="1" applyFont="1" applyFill="1" applyBorder="1" applyAlignment="1">
      <alignment horizontal="center" wrapText="1"/>
    </xf>
  </cellXfs>
  <cellStyles count="638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Гиперссылка" xfId="80" builtinId="8" hidden="1"/>
    <cellStyle name="Гиперссылка" xfId="82" builtinId="8" hidden="1"/>
    <cellStyle name="Гиперссылка" xfId="84" builtinId="8" hidden="1"/>
    <cellStyle name="Гиперссылка" xfId="86" builtinId="8" hidden="1"/>
    <cellStyle name="Гиперссылка" xfId="88" builtinId="8" hidden="1"/>
    <cellStyle name="Гиперссылка" xfId="90" builtinId="8" hidden="1"/>
    <cellStyle name="Гиперссылка" xfId="92" builtinId="8" hidden="1"/>
    <cellStyle name="Гиперссылка" xfId="94" builtinId="8" hidden="1"/>
    <cellStyle name="Гиперссылка" xfId="96" builtinId="8" hidden="1"/>
    <cellStyle name="Гиперссылка" xfId="98" builtinId="8" hidden="1"/>
    <cellStyle name="Гиперссылка" xfId="100" builtinId="8" hidden="1"/>
    <cellStyle name="Гиперссылка" xfId="102" builtinId="8" hidden="1"/>
    <cellStyle name="Гиперссылка" xfId="104" builtinId="8" hidden="1"/>
    <cellStyle name="Гиперссылка" xfId="106" builtinId="8" hidden="1"/>
    <cellStyle name="Гиперссылка" xfId="108" builtinId="8" hidden="1"/>
    <cellStyle name="Гиперссылка" xfId="110" builtinId="8" hidden="1"/>
    <cellStyle name="Гиперссылка" xfId="112" builtinId="8" hidden="1"/>
    <cellStyle name="Гиперссылка" xfId="114" builtinId="8" hidden="1"/>
    <cellStyle name="Гиперссылка" xfId="116" builtinId="8" hidden="1"/>
    <cellStyle name="Гиперссылка" xfId="118" builtinId="8" hidden="1"/>
    <cellStyle name="Гиперссылка" xfId="120" builtinId="8" hidden="1"/>
    <cellStyle name="Гиперссылка" xfId="122" builtinId="8" hidden="1"/>
    <cellStyle name="Гиперссылка" xfId="124" builtinId="8" hidden="1"/>
    <cellStyle name="Гиперссылка" xfId="126" builtinId="8" hidden="1"/>
    <cellStyle name="Гиперссылка" xfId="128" builtinId="8" hidden="1"/>
    <cellStyle name="Гиперссылка" xfId="130" builtinId="8" hidden="1"/>
    <cellStyle name="Гиперссылка" xfId="132" builtinId="8" hidden="1"/>
    <cellStyle name="Гиперссылка" xfId="134" builtinId="8" hidden="1"/>
    <cellStyle name="Гиперссылка" xfId="136" builtinId="8" hidden="1"/>
    <cellStyle name="Гиперссылка" xfId="138" builtinId="8" hidden="1"/>
    <cellStyle name="Гиперссылка" xfId="140" builtinId="8" hidden="1"/>
    <cellStyle name="Гиперссылка" xfId="142" builtinId="8" hidden="1"/>
    <cellStyle name="Гиперссылка" xfId="144" builtinId="8" hidden="1"/>
    <cellStyle name="Гиперссылка" xfId="146" builtinId="8" hidden="1"/>
    <cellStyle name="Гиперссылка" xfId="148" builtinId="8" hidden="1"/>
    <cellStyle name="Гиперссылка" xfId="150" builtinId="8" hidden="1"/>
    <cellStyle name="Гиперссылка" xfId="152" builtinId="8" hidden="1"/>
    <cellStyle name="Гиперссылка" xfId="154" builtinId="8" hidden="1"/>
    <cellStyle name="Гиперссылка" xfId="156" builtinId="8" hidden="1"/>
    <cellStyle name="Гиперссылка" xfId="158" builtinId="8" hidden="1"/>
    <cellStyle name="Гиперссылка" xfId="160" builtinId="8" hidden="1"/>
    <cellStyle name="Гиперссылка" xfId="162" builtinId="8" hidden="1"/>
    <cellStyle name="Гиперссылка" xfId="164" builtinId="8" hidden="1"/>
    <cellStyle name="Гиперссылка" xfId="166" builtinId="8" hidden="1"/>
    <cellStyle name="Гиперссылка" xfId="168" builtinId="8" hidden="1"/>
    <cellStyle name="Гиперссылка" xfId="170" builtinId="8" hidden="1"/>
    <cellStyle name="Гиперссылка" xfId="172" builtinId="8" hidden="1"/>
    <cellStyle name="Гиперссылка" xfId="174" builtinId="8" hidden="1"/>
    <cellStyle name="Гиперссылка" xfId="176" builtinId="8" hidden="1"/>
    <cellStyle name="Гиперссылка" xfId="178" builtinId="8" hidden="1"/>
    <cellStyle name="Гиперссылка" xfId="180" builtinId="8" hidden="1"/>
    <cellStyle name="Гиперссылка" xfId="182" builtinId="8" hidden="1"/>
    <cellStyle name="Гиперссылка" xfId="184" builtinId="8" hidden="1"/>
    <cellStyle name="Гиперссылка" xfId="186" builtinId="8" hidden="1"/>
    <cellStyle name="Гиперссылка" xfId="188" builtinId="8" hidden="1"/>
    <cellStyle name="Гиперссылка" xfId="190" builtinId="8" hidden="1"/>
    <cellStyle name="Гиперссылка" xfId="192" builtinId="8" hidden="1"/>
    <cellStyle name="Гиперссылка" xfId="194" builtinId="8" hidden="1"/>
    <cellStyle name="Гиперссылка" xfId="196" builtinId="8" hidden="1"/>
    <cellStyle name="Гиперссылка" xfId="198" builtinId="8" hidden="1"/>
    <cellStyle name="Гиперссылка" xfId="200" builtinId="8" hidden="1"/>
    <cellStyle name="Гиперссылка" xfId="202" builtinId="8" hidden="1"/>
    <cellStyle name="Гиперссылка" xfId="204" builtinId="8" hidden="1"/>
    <cellStyle name="Гиперссылка" xfId="206" builtinId="8" hidden="1"/>
    <cellStyle name="Гиперссылка" xfId="208" builtinId="8" hidden="1"/>
    <cellStyle name="Гиперссылка" xfId="210" builtinId="8" hidden="1"/>
    <cellStyle name="Гиперссылка" xfId="212" builtinId="8" hidden="1"/>
    <cellStyle name="Гиперссылка" xfId="214" builtinId="8" hidden="1"/>
    <cellStyle name="Гиперссылка" xfId="216" builtinId="8" hidden="1"/>
    <cellStyle name="Гиперссылка" xfId="218" builtinId="8" hidden="1"/>
    <cellStyle name="Гиперссылка" xfId="220" builtinId="8" hidden="1"/>
    <cellStyle name="Гиперссылка" xfId="222" builtinId="8" hidden="1"/>
    <cellStyle name="Гиперссылка" xfId="224" builtinId="8" hidden="1"/>
    <cellStyle name="Гиперссылка" xfId="226" builtinId="8" hidden="1"/>
    <cellStyle name="Гиперссылка" xfId="228" builtinId="8" hidden="1"/>
    <cellStyle name="Гиперссылка" xfId="230" builtinId="8" hidden="1"/>
    <cellStyle name="Гиперссылка" xfId="233" builtinId="8" hidden="1"/>
    <cellStyle name="Гиперссылка" xfId="235" builtinId="8" hidden="1"/>
    <cellStyle name="Гиперссылка" xfId="237" builtinId="8" hidden="1"/>
    <cellStyle name="Гиперссылка" xfId="239" builtinId="8" hidden="1"/>
    <cellStyle name="Гиперссылка" xfId="241" builtinId="8" hidden="1"/>
    <cellStyle name="Гиперссылка" xfId="243" builtinId="8" hidden="1"/>
    <cellStyle name="Гиперссылка" xfId="245" builtinId="8" hidden="1"/>
    <cellStyle name="Гиперссылка" xfId="247" builtinId="8" hidden="1"/>
    <cellStyle name="Гиперссылка" xfId="249" builtinId="8" hidden="1"/>
    <cellStyle name="Гиперссылка" xfId="251" builtinId="8" hidden="1"/>
    <cellStyle name="Гиперссылка" xfId="253" builtinId="8" hidden="1"/>
    <cellStyle name="Гиперссылка" xfId="255" builtinId="8" hidden="1"/>
    <cellStyle name="Гиперссылка" xfId="257" builtinId="8" hidden="1"/>
    <cellStyle name="Гиперссылка" xfId="259" builtinId="8" hidden="1"/>
    <cellStyle name="Гиперссылка" xfId="261" builtinId="8" hidden="1"/>
    <cellStyle name="Гиперссылка" xfId="263" builtinId="8" hidden="1"/>
    <cellStyle name="Гиперссылка" xfId="265" builtinId="8" hidden="1"/>
    <cellStyle name="Гиперссылка" xfId="267" builtinId="8" hidden="1"/>
    <cellStyle name="Гиперссылка" xfId="269" builtinId="8" hidden="1"/>
    <cellStyle name="Гиперссылка" xfId="271" builtinId="8" hidden="1"/>
    <cellStyle name="Гиперссылка" xfId="273" builtinId="8" hidden="1"/>
    <cellStyle name="Гиперссылка" xfId="275" builtinId="8" hidden="1"/>
    <cellStyle name="Гиперссылка" xfId="277" builtinId="8" hidden="1"/>
    <cellStyle name="Гиперссылка" xfId="279" builtinId="8" hidden="1"/>
    <cellStyle name="Гиперссылка" xfId="281" builtinId="8" hidden="1"/>
    <cellStyle name="Гиперссылка" xfId="283" builtinId="8" hidden="1"/>
    <cellStyle name="Гиперссылка" xfId="285" builtinId="8" hidden="1"/>
    <cellStyle name="Гиперссылка" xfId="287" builtinId="8" hidden="1"/>
    <cellStyle name="Гиперссылка" xfId="289" builtinId="8" hidden="1"/>
    <cellStyle name="Гиперссылка" xfId="291" builtinId="8" hidden="1"/>
    <cellStyle name="Гиперссылка" xfId="293" builtinId="8" hidden="1"/>
    <cellStyle name="Гиперссылка" xfId="295" builtinId="8" hidden="1"/>
    <cellStyle name="Гиперссылка" xfId="297" builtinId="8" hidden="1"/>
    <cellStyle name="Гиперссылка" xfId="299" builtinId="8" hidden="1"/>
    <cellStyle name="Гиперссылка" xfId="301" builtinId="8" hidden="1"/>
    <cellStyle name="Гиперссылка" xfId="303" builtinId="8" hidden="1"/>
    <cellStyle name="Гиперссылка" xfId="305" builtinId="8" hidden="1"/>
    <cellStyle name="Гиперссылка" xfId="307" builtinId="8" hidden="1"/>
    <cellStyle name="Гиперссылка" xfId="309" builtinId="8" hidden="1"/>
    <cellStyle name="Гиперссылка" xfId="311" builtinId="8" hidden="1"/>
    <cellStyle name="Гиперссылка" xfId="313" builtinId="8" hidden="1"/>
    <cellStyle name="Гиперссылка" xfId="315" builtinId="8" hidden="1"/>
    <cellStyle name="Гиперссылка" xfId="317" builtinId="8" hidden="1"/>
    <cellStyle name="Гиперссылка" xfId="319" builtinId="8" hidden="1"/>
    <cellStyle name="Гиперссылка" xfId="321" builtinId="8" hidden="1"/>
    <cellStyle name="Гиперссылка" xfId="323" builtinId="8" hidden="1"/>
    <cellStyle name="Гиперссылка" xfId="325" builtinId="8" hidden="1"/>
    <cellStyle name="Гиперссылка" xfId="327" builtinId="8" hidden="1"/>
    <cellStyle name="Гиперссылка" xfId="329" builtinId="8" hidden="1"/>
    <cellStyle name="Гиперссылка" xfId="331" builtinId="8" hidden="1"/>
    <cellStyle name="Гиперссылка" xfId="333" builtinId="8" hidden="1"/>
    <cellStyle name="Гиперссылка" xfId="335" builtinId="8" hidden="1"/>
    <cellStyle name="Гиперссылка" xfId="337" builtinId="8" hidden="1"/>
    <cellStyle name="Гиперссылка" xfId="339" builtinId="8" hidden="1"/>
    <cellStyle name="Гиперссылка" xfId="341" builtinId="8" hidden="1"/>
    <cellStyle name="Гиперссылка" xfId="343" builtinId="8" hidden="1"/>
    <cellStyle name="Гиперссылка" xfId="345" builtinId="8" hidden="1"/>
    <cellStyle name="Гиперссылка" xfId="347" builtinId="8" hidden="1"/>
    <cellStyle name="Гиперссылка" xfId="349" builtinId="8" hidden="1"/>
    <cellStyle name="Гиперссылка" xfId="351" builtinId="8" hidden="1"/>
    <cellStyle name="Гиперссылка" xfId="353" builtinId="8" hidden="1"/>
    <cellStyle name="Гиперссылка" xfId="355" builtinId="8" hidden="1"/>
    <cellStyle name="Гиперссылка" xfId="357" builtinId="8" hidden="1"/>
    <cellStyle name="Гиперссылка" xfId="359" builtinId="8" hidden="1"/>
    <cellStyle name="Гиперссылка" xfId="361" builtinId="8" hidden="1"/>
    <cellStyle name="Гиперссылка" xfId="363" builtinId="8" hidden="1"/>
    <cellStyle name="Гиперссылка" xfId="365" builtinId="8" hidden="1"/>
    <cellStyle name="Гиперссылка" xfId="367" builtinId="8" hidden="1"/>
    <cellStyle name="Гиперссылка" xfId="369" builtinId="8" hidden="1"/>
    <cellStyle name="Гиперссылка" xfId="371" builtinId="8" hidden="1"/>
    <cellStyle name="Гиперссылка" xfId="373" builtinId="8" hidden="1"/>
    <cellStyle name="Гиперссылка" xfId="375" builtinId="8" hidden="1"/>
    <cellStyle name="Гиперссылка" xfId="377" builtinId="8" hidden="1"/>
    <cellStyle name="Гиперссылка" xfId="379" builtinId="8" hidden="1"/>
    <cellStyle name="Гиперссылка" xfId="381" builtinId="8" hidden="1"/>
    <cellStyle name="Гиперссылка" xfId="383" builtinId="8" hidden="1"/>
    <cellStyle name="Гиперссылка" xfId="385" builtinId="8" hidden="1"/>
    <cellStyle name="Гиперссылка" xfId="387" builtinId="8" hidden="1"/>
    <cellStyle name="Гиперссылка" xfId="389" builtinId="8" hidden="1"/>
    <cellStyle name="Гиперссылка" xfId="391" builtinId="8" hidden="1"/>
    <cellStyle name="Гиперссылка" xfId="393" builtinId="8" hidden="1"/>
    <cellStyle name="Гиперссылка" xfId="395" builtinId="8" hidden="1"/>
    <cellStyle name="Гиперссылка" xfId="397" builtinId="8" hidden="1"/>
    <cellStyle name="Гиперссылка" xfId="399" builtinId="8" hidden="1"/>
    <cellStyle name="Гиперссылка" xfId="401" builtinId="8" hidden="1"/>
    <cellStyle name="Гиперссылка" xfId="403" builtinId="8" hidden="1"/>
    <cellStyle name="Гиперссылка" xfId="405" builtinId="8" hidden="1"/>
    <cellStyle name="Гиперссылка" xfId="407" builtinId="8" hidden="1"/>
    <cellStyle name="Гиперссылка" xfId="409" builtinId="8" hidden="1"/>
    <cellStyle name="Гиперссылка" xfId="411" builtinId="8" hidden="1"/>
    <cellStyle name="Гиперссылка" xfId="413" builtinId="8" hidden="1"/>
    <cellStyle name="Гиперссылка" xfId="415" builtinId="8" hidden="1"/>
    <cellStyle name="Гиперссылка" xfId="417" builtinId="8" hidden="1"/>
    <cellStyle name="Гиперссылка" xfId="419" builtinId="8" hidden="1"/>
    <cellStyle name="Гиперссылка" xfId="421" builtinId="8" hidden="1"/>
    <cellStyle name="Гиперссылка" xfId="423" builtinId="8" hidden="1"/>
    <cellStyle name="Гиперссылка" xfId="425" builtinId="8" hidden="1"/>
    <cellStyle name="Гиперссылка" xfId="427" builtinId="8" hidden="1"/>
    <cellStyle name="Гиперссылка" xfId="429" builtinId="8" hidden="1"/>
    <cellStyle name="Гиперссылка" xfId="431" builtinId="8" hidden="1"/>
    <cellStyle name="Гиперссылка" xfId="433" builtinId="8" hidden="1"/>
    <cellStyle name="Гиперссылка" xfId="435" builtinId="8" hidden="1"/>
    <cellStyle name="Гиперссылка" xfId="437" builtinId="8" hidden="1"/>
    <cellStyle name="Гиперссылка" xfId="439" builtinId="8" hidden="1"/>
    <cellStyle name="Гиперссылка" xfId="441" builtinId="8" hidden="1"/>
    <cellStyle name="Гиперссылка" xfId="443" builtinId="8" hidden="1"/>
    <cellStyle name="Гиперссылка" xfId="445" builtinId="8" hidden="1"/>
    <cellStyle name="Гиперссылка" xfId="447" builtinId="8" hidden="1"/>
    <cellStyle name="Гиперссылка" xfId="449" builtinId="8" hidden="1"/>
    <cellStyle name="Гиперссылка" xfId="451" builtinId="8" hidden="1"/>
    <cellStyle name="Гиперссылка" xfId="453" builtinId="8" hidden="1"/>
    <cellStyle name="Гиперссылка" xfId="455" builtinId="8" hidden="1"/>
    <cellStyle name="Гиперссылка" xfId="457" builtinId="8" hidden="1"/>
    <cellStyle name="Гиперссылка" xfId="459" builtinId="8" hidden="1"/>
    <cellStyle name="Гиперссылка" xfId="461" builtinId="8" hidden="1"/>
    <cellStyle name="Гиперссылка" xfId="463" builtinId="8" hidden="1"/>
    <cellStyle name="Гиперссылка" xfId="465" builtinId="8" hidden="1"/>
    <cellStyle name="Гиперссылка" xfId="467" builtinId="8" hidden="1"/>
    <cellStyle name="Гиперссылка" xfId="469" builtinId="8" hidden="1"/>
    <cellStyle name="Гиперссылка" xfId="471" builtinId="8" hidden="1"/>
    <cellStyle name="Гиперссылка" xfId="473" builtinId="8" hidden="1"/>
    <cellStyle name="Гиперссылка" xfId="475" builtinId="8" hidden="1"/>
    <cellStyle name="Гиперссылка" xfId="477" builtinId="8" hidden="1"/>
    <cellStyle name="Гиперссылка" xfId="479" builtinId="8" hidden="1"/>
    <cellStyle name="Гиперссылка" xfId="481" builtinId="8" hidden="1"/>
    <cellStyle name="Гиперссылка" xfId="483" builtinId="8" hidden="1"/>
    <cellStyle name="Гиперссылка" xfId="485" builtinId="8" hidden="1"/>
    <cellStyle name="Гиперссылка" xfId="487" builtinId="8" hidden="1"/>
    <cellStyle name="Гиперссылка" xfId="489" builtinId="8" hidden="1"/>
    <cellStyle name="Гиперссылка" xfId="491" builtinId="8" hidden="1"/>
    <cellStyle name="Гиперссылка" xfId="493" builtinId="8" hidden="1"/>
    <cellStyle name="Гиперссылка" xfId="495" builtinId="8" hidden="1"/>
    <cellStyle name="Гиперссылка" xfId="497" builtinId="8" hidden="1"/>
    <cellStyle name="Гиперссылка" xfId="499" builtinId="8" hidden="1"/>
    <cellStyle name="Гиперссылка" xfId="501" builtinId="8" hidden="1"/>
    <cellStyle name="Гиперссылка" xfId="503" builtinId="8" hidden="1"/>
    <cellStyle name="Гиперссылка" xfId="505" builtinId="8" hidden="1"/>
    <cellStyle name="Гиперссылка" xfId="507" builtinId="8" hidden="1"/>
    <cellStyle name="Гиперссылка" xfId="509" builtinId="8" hidden="1"/>
    <cellStyle name="Гиперссылка" xfId="514" builtinId="8" hidden="1"/>
    <cellStyle name="Гиперссылка" xfId="516" builtinId="8" hidden="1"/>
    <cellStyle name="Гиперссылка" xfId="518" builtinId="8" hidden="1"/>
    <cellStyle name="Гиперссылка" xfId="520" builtinId="8" hidden="1"/>
    <cellStyle name="Гиперссылка" xfId="522" builtinId="8" hidden="1"/>
    <cellStyle name="Гиперссылка" xfId="524" builtinId="8" hidden="1"/>
    <cellStyle name="Гиперссылка" xfId="526" builtinId="8" hidden="1"/>
    <cellStyle name="Гиперссылка" xfId="528" builtinId="8" hidden="1"/>
    <cellStyle name="Гиперссылка" xfId="530" builtinId="8" hidden="1"/>
    <cellStyle name="Гиперссылка" xfId="532" builtinId="8" hidden="1"/>
    <cellStyle name="Гиперссылка" xfId="534" builtinId="8" hidden="1"/>
    <cellStyle name="Гиперссылка" xfId="536" builtinId="8" hidden="1"/>
    <cellStyle name="Гиперссылка" xfId="538" builtinId="8" hidden="1"/>
    <cellStyle name="Гиперссылка" xfId="540" builtinId="8" hidden="1"/>
    <cellStyle name="Гиперссылка" xfId="542" builtinId="8" hidden="1"/>
    <cellStyle name="Гиперссылка" xfId="544" builtinId="8" hidden="1"/>
    <cellStyle name="Гиперссылка" xfId="546" builtinId="8" hidden="1"/>
    <cellStyle name="Гиперссылка" xfId="548" builtinId="8" hidden="1"/>
    <cellStyle name="Гиперссылка" xfId="550" builtinId="8" hidden="1"/>
    <cellStyle name="Гиперссылка" xfId="552" builtinId="8" hidden="1"/>
    <cellStyle name="Гиперссылка" xfId="554" builtinId="8" hidden="1"/>
    <cellStyle name="Гиперссылка" xfId="556" builtinId="8" hidden="1"/>
    <cellStyle name="Гиперссылка" xfId="558" builtinId="8" hidden="1"/>
    <cellStyle name="Гиперссылка" xfId="560" builtinId="8" hidden="1"/>
    <cellStyle name="Гиперссылка" xfId="562" builtinId="8" hidden="1"/>
    <cellStyle name="Гиперссылка" xfId="564" builtinId="8" hidden="1"/>
    <cellStyle name="Гиперссылка" xfId="566" builtinId="8" hidden="1"/>
    <cellStyle name="Гиперссылка" xfId="568" builtinId="8" hidden="1"/>
    <cellStyle name="Гиперссылка" xfId="570" builtinId="8" hidden="1"/>
    <cellStyle name="Гиперссылка" xfId="572" builtinId="8" hidden="1"/>
    <cellStyle name="Гиперссылка" xfId="574" builtinId="8" hidden="1"/>
    <cellStyle name="Гиперссылка" xfId="576" builtinId="8" hidden="1"/>
    <cellStyle name="Гиперссылка" xfId="578" builtinId="8" hidden="1"/>
    <cellStyle name="Гиперссылка" xfId="580" builtinId="8" hidden="1"/>
    <cellStyle name="Гиперссылка" xfId="582" builtinId="8" hidden="1"/>
    <cellStyle name="Гиперссылка" xfId="584" builtinId="8" hidden="1"/>
    <cellStyle name="Гиперссылка" xfId="586" builtinId="8" hidden="1"/>
    <cellStyle name="Гиперссылка" xfId="588" builtinId="8" hidden="1"/>
    <cellStyle name="Гиперссылка" xfId="590" builtinId="8" hidden="1"/>
    <cellStyle name="Гиперссылка" xfId="592" builtinId="8" hidden="1"/>
    <cellStyle name="Гиперссылка" xfId="594" builtinId="8" hidden="1"/>
    <cellStyle name="Гиперссылка" xfId="596" builtinId="8" hidden="1"/>
    <cellStyle name="Гиперссылка" xfId="598" builtinId="8" hidden="1"/>
    <cellStyle name="Гиперссылка" xfId="600" builtinId="8" hidden="1"/>
    <cellStyle name="Гиперссылка" xfId="602" builtinId="8" hidden="1"/>
    <cellStyle name="Гиперссылка" xfId="604" builtinId="8" hidden="1"/>
    <cellStyle name="Гиперссылка" xfId="606" builtinId="8" hidden="1"/>
    <cellStyle name="Гиперссылка" xfId="608" builtinId="8" hidden="1"/>
    <cellStyle name="Гиперссылка" xfId="610" builtinId="8" hidden="1"/>
    <cellStyle name="Гиперссылка" xfId="612" builtinId="8" hidden="1"/>
    <cellStyle name="Гиперссылка" xfId="614" builtinId="8" hidden="1"/>
    <cellStyle name="Гиперссылка" xfId="616" builtinId="8" hidden="1"/>
    <cellStyle name="Гиперссылка" xfId="618" builtinId="8" hidden="1"/>
    <cellStyle name="Гиперссылка" xfId="620" builtinId="8" hidden="1"/>
    <cellStyle name="Гиперссылка" xfId="622" builtinId="8" hidden="1"/>
    <cellStyle name="Гиперссылка" xfId="624" builtinId="8" hidden="1"/>
    <cellStyle name="Гиперссылка" xfId="626" builtinId="8" hidden="1"/>
    <cellStyle name="Гиперссылка" xfId="628" builtinId="8" hidden="1"/>
    <cellStyle name="Гиперссылка" xfId="630" builtinId="8" hidden="1"/>
    <cellStyle name="Гиперссылка" xfId="632" builtinId="8" hidden="1"/>
    <cellStyle name="Гиперссылка" xfId="634" builtinId="8" hidden="1"/>
    <cellStyle name="Гиперссылка" xfId="636" builtinId="8" hidden="1"/>
    <cellStyle name="Обычный" xfId="0" builtinId="0"/>
    <cellStyle name="Обычный 2" xfId="1"/>
    <cellStyle name="Обычный 2 2" xfId="513"/>
    <cellStyle name="Обычный 3" xfId="51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Открывавшаяся гиперссылка" xfId="81" builtinId="9" hidden="1"/>
    <cellStyle name="Открывавшаяся гиперссылка" xfId="83" builtinId="9" hidden="1"/>
    <cellStyle name="Открывавшаяся гиперссылка" xfId="85" builtinId="9" hidden="1"/>
    <cellStyle name="Открывавшаяся гиперссылка" xfId="87" builtinId="9" hidden="1"/>
    <cellStyle name="Открывавшаяся гиперссылка" xfId="89" builtinId="9" hidden="1"/>
    <cellStyle name="Открывавшаяся гиперссылка" xfId="91" builtinId="9" hidden="1"/>
    <cellStyle name="Открывавшаяся гиперссылка" xfId="93" builtinId="9" hidden="1"/>
    <cellStyle name="Открывавшаяся гиперссылка" xfId="95" builtinId="9" hidden="1"/>
    <cellStyle name="Открывавшаяся гиперссылка" xfId="97" builtinId="9" hidden="1"/>
    <cellStyle name="Открывавшаяся гиперссылка" xfId="99" builtinId="9" hidden="1"/>
    <cellStyle name="Открывавшаяся гиперссылка" xfId="101" builtinId="9" hidden="1"/>
    <cellStyle name="Открывавшаяся гиперссылка" xfId="103" builtinId="9" hidden="1"/>
    <cellStyle name="Открывавшаяся гиперссылка" xfId="105" builtinId="9" hidden="1"/>
    <cellStyle name="Открывавшаяся гиперссылка" xfId="107" builtinId="9" hidden="1"/>
    <cellStyle name="Открывавшаяся гиперссылка" xfId="109" builtinId="9" hidden="1"/>
    <cellStyle name="Открывавшаяся гиперссылка" xfId="111" builtinId="9" hidden="1"/>
    <cellStyle name="Открывавшаяся гиперссылка" xfId="113" builtinId="9" hidden="1"/>
    <cellStyle name="Открывавшаяся гиперссылка" xfId="115" builtinId="9" hidden="1"/>
    <cellStyle name="Открывавшаяся гиперссылка" xfId="117" builtinId="9" hidden="1"/>
    <cellStyle name="Открывавшаяся гиперссылка" xfId="119" builtinId="9" hidden="1"/>
    <cellStyle name="Открывавшаяся гиперссылка" xfId="121" builtinId="9" hidden="1"/>
    <cellStyle name="Открывавшаяся гиперссылка" xfId="123" builtinId="9" hidden="1"/>
    <cellStyle name="Открывавшаяся гиперссылка" xfId="125" builtinId="9" hidden="1"/>
    <cellStyle name="Открывавшаяся гиперссылка" xfId="127" builtinId="9" hidden="1"/>
    <cellStyle name="Открывавшаяся гиперссылка" xfId="129" builtinId="9" hidden="1"/>
    <cellStyle name="Открывавшаяся гиперссылка" xfId="131" builtinId="9" hidden="1"/>
    <cellStyle name="Открывавшаяся гиперссылка" xfId="133" builtinId="9" hidden="1"/>
    <cellStyle name="Открывавшаяся гиперссылка" xfId="135" builtinId="9" hidden="1"/>
    <cellStyle name="Открывавшаяся гиперссылка" xfId="137" builtinId="9" hidden="1"/>
    <cellStyle name="Открывавшаяся гиперссылка" xfId="139" builtinId="9" hidden="1"/>
    <cellStyle name="Открывавшаяся гиперссылка" xfId="141" builtinId="9" hidden="1"/>
    <cellStyle name="Открывавшаяся гиперссылка" xfId="143" builtinId="9" hidden="1"/>
    <cellStyle name="Открывавшаяся гиперссылка" xfId="145" builtinId="9" hidden="1"/>
    <cellStyle name="Открывавшаяся гиперссылка" xfId="147" builtinId="9" hidden="1"/>
    <cellStyle name="Открывавшаяся гиперссылка" xfId="149" builtinId="9" hidden="1"/>
    <cellStyle name="Открывавшаяся гиперссылка" xfId="151" builtinId="9" hidden="1"/>
    <cellStyle name="Открывавшаяся гиперссылка" xfId="153" builtinId="9" hidden="1"/>
    <cellStyle name="Открывавшаяся гиперссылка" xfId="155" builtinId="9" hidden="1"/>
    <cellStyle name="Открывавшаяся гиперссылка" xfId="157" builtinId="9" hidden="1"/>
    <cellStyle name="Открывавшаяся гиперссылка" xfId="159" builtinId="9" hidden="1"/>
    <cellStyle name="Открывавшаяся гиперссылка" xfId="161" builtinId="9" hidden="1"/>
    <cellStyle name="Открывавшаяся гиперссылка" xfId="163" builtinId="9" hidden="1"/>
    <cellStyle name="Открывавшаяся гиперссылка" xfId="165" builtinId="9" hidden="1"/>
    <cellStyle name="Открывавшаяся гиперссылка" xfId="167" builtinId="9" hidden="1"/>
    <cellStyle name="Открывавшаяся гиперссылка" xfId="169" builtinId="9" hidden="1"/>
    <cellStyle name="Открывавшаяся гиперссылка" xfId="171" builtinId="9" hidden="1"/>
    <cellStyle name="Открывавшаяся гиперссылка" xfId="173" builtinId="9" hidden="1"/>
    <cellStyle name="Открывавшаяся гиперссылка" xfId="175" builtinId="9" hidden="1"/>
    <cellStyle name="Открывавшаяся гиперссылка" xfId="177" builtinId="9" hidden="1"/>
    <cellStyle name="Открывавшаяся гиперссылка" xfId="179" builtinId="9" hidden="1"/>
    <cellStyle name="Открывавшаяся гиперссылка" xfId="181" builtinId="9" hidden="1"/>
    <cellStyle name="Открывавшаяся гиперссылка" xfId="183" builtinId="9" hidden="1"/>
    <cellStyle name="Открывавшаяся гиперссылка" xfId="185" builtinId="9" hidden="1"/>
    <cellStyle name="Открывавшаяся гиперссылка" xfId="187" builtinId="9" hidden="1"/>
    <cellStyle name="Открывавшаяся гиперссылка" xfId="189" builtinId="9" hidden="1"/>
    <cellStyle name="Открывавшаяся гиперссылка" xfId="191" builtinId="9" hidden="1"/>
    <cellStyle name="Открывавшаяся гиперссылка" xfId="193" builtinId="9" hidden="1"/>
    <cellStyle name="Открывавшаяся гиперссылка" xfId="195" builtinId="9" hidden="1"/>
    <cellStyle name="Открывавшаяся гиперссылка" xfId="197" builtinId="9" hidden="1"/>
    <cellStyle name="Открывавшаяся гиперссылка" xfId="199" builtinId="9" hidden="1"/>
    <cellStyle name="Открывавшаяся гиперссылка" xfId="201" builtinId="9" hidden="1"/>
    <cellStyle name="Открывавшаяся гиперссылка" xfId="203" builtinId="9" hidden="1"/>
    <cellStyle name="Открывавшаяся гиперссылка" xfId="205" builtinId="9" hidden="1"/>
    <cellStyle name="Открывавшаяся гиперссылка" xfId="207" builtinId="9" hidden="1"/>
    <cellStyle name="Открывавшаяся гиперссылка" xfId="209" builtinId="9" hidden="1"/>
    <cellStyle name="Открывавшаяся гиперссылка" xfId="211" builtinId="9" hidden="1"/>
    <cellStyle name="Открывавшаяся гиперссылка" xfId="213" builtinId="9" hidden="1"/>
    <cellStyle name="Открывавшаяся гиперссылка" xfId="215" builtinId="9" hidden="1"/>
    <cellStyle name="Открывавшаяся гиперссылка" xfId="217" builtinId="9" hidden="1"/>
    <cellStyle name="Открывавшаяся гиперссылка" xfId="219" builtinId="9" hidden="1"/>
    <cellStyle name="Открывавшаяся гиперссылка" xfId="221" builtinId="9" hidden="1"/>
    <cellStyle name="Открывавшаяся гиперссылка" xfId="223" builtinId="9" hidden="1"/>
    <cellStyle name="Открывавшаяся гиперссылка" xfId="225" builtinId="9" hidden="1"/>
    <cellStyle name="Открывавшаяся гиперссылка" xfId="227" builtinId="9" hidden="1"/>
    <cellStyle name="Открывавшаяся гиперссылка" xfId="229" builtinId="9" hidden="1"/>
    <cellStyle name="Открывавшаяся гиперссылка" xfId="231" builtinId="9" hidden="1"/>
    <cellStyle name="Открывавшаяся гиперссылка" xfId="234" builtinId="9" hidden="1"/>
    <cellStyle name="Открывавшаяся гиперссылка" xfId="236" builtinId="9" hidden="1"/>
    <cellStyle name="Открывавшаяся гиперссылка" xfId="238" builtinId="9" hidden="1"/>
    <cellStyle name="Открывавшаяся гиперссылка" xfId="240" builtinId="9" hidden="1"/>
    <cellStyle name="Открывавшаяся гиперссылка" xfId="242" builtinId="9" hidden="1"/>
    <cellStyle name="Открывавшаяся гиперссылка" xfId="244" builtinId="9" hidden="1"/>
    <cellStyle name="Открывавшаяся гиперссылка" xfId="246" builtinId="9" hidden="1"/>
    <cellStyle name="Открывавшаяся гиперссылка" xfId="248" builtinId="9" hidden="1"/>
    <cellStyle name="Открывавшаяся гиперссылка" xfId="250" builtinId="9" hidden="1"/>
    <cellStyle name="Открывавшаяся гиперссылка" xfId="252" builtinId="9" hidden="1"/>
    <cellStyle name="Открывавшаяся гиперссылка" xfId="254" builtinId="9" hidden="1"/>
    <cellStyle name="Открывавшаяся гиперссылка" xfId="256" builtinId="9" hidden="1"/>
    <cellStyle name="Открывавшаяся гиперссылка" xfId="258" builtinId="9" hidden="1"/>
    <cellStyle name="Открывавшаяся гиперссылка" xfId="260" builtinId="9" hidden="1"/>
    <cellStyle name="Открывавшаяся гиперссылка" xfId="262" builtinId="9" hidden="1"/>
    <cellStyle name="Открывавшаяся гиперссылка" xfId="264" builtinId="9" hidden="1"/>
    <cellStyle name="Открывавшаяся гиперссылка" xfId="266" builtinId="9" hidden="1"/>
    <cellStyle name="Открывавшаяся гиперссылка" xfId="268" builtinId="9" hidden="1"/>
    <cellStyle name="Открывавшаяся гиперссылка" xfId="270" builtinId="9" hidden="1"/>
    <cellStyle name="Открывавшаяся гиперссылка" xfId="272" builtinId="9" hidden="1"/>
    <cellStyle name="Открывавшаяся гиперссылка" xfId="274" builtinId="9" hidden="1"/>
    <cellStyle name="Открывавшаяся гиперссылка" xfId="276" builtinId="9" hidden="1"/>
    <cellStyle name="Открывавшаяся гиперссылка" xfId="278" builtinId="9" hidden="1"/>
    <cellStyle name="Открывавшаяся гиперссылка" xfId="280" builtinId="9" hidden="1"/>
    <cellStyle name="Открывавшаяся гиперссылка" xfId="282" builtinId="9" hidden="1"/>
    <cellStyle name="Открывавшаяся гиперссылка" xfId="284" builtinId="9" hidden="1"/>
    <cellStyle name="Открывавшаяся гиперссылка" xfId="286" builtinId="9" hidden="1"/>
    <cellStyle name="Открывавшаяся гиперссылка" xfId="288" builtinId="9" hidden="1"/>
    <cellStyle name="Открывавшаяся гиперссылка" xfId="290" builtinId="9" hidden="1"/>
    <cellStyle name="Открывавшаяся гиперссылка" xfId="292" builtinId="9" hidden="1"/>
    <cellStyle name="Открывавшаяся гиперссылка" xfId="294" builtinId="9" hidden="1"/>
    <cellStyle name="Открывавшаяся гиперссылка" xfId="296" builtinId="9" hidden="1"/>
    <cellStyle name="Открывавшаяся гиперссылка" xfId="298" builtinId="9" hidden="1"/>
    <cellStyle name="Открывавшаяся гиперссылка" xfId="300" builtinId="9" hidden="1"/>
    <cellStyle name="Открывавшаяся гиперссылка" xfId="302" builtinId="9" hidden="1"/>
    <cellStyle name="Открывавшаяся гиперссылка" xfId="304" builtinId="9" hidden="1"/>
    <cellStyle name="Открывавшаяся гиперссылка" xfId="306" builtinId="9" hidden="1"/>
    <cellStyle name="Открывавшаяся гиперссылка" xfId="308" builtinId="9" hidden="1"/>
    <cellStyle name="Открывавшаяся гиперссылка" xfId="310" builtinId="9" hidden="1"/>
    <cellStyle name="Открывавшаяся гиперссылка" xfId="312" builtinId="9" hidden="1"/>
    <cellStyle name="Открывавшаяся гиперссылка" xfId="314" builtinId="9" hidden="1"/>
    <cellStyle name="Открывавшаяся гиперссылка" xfId="316" builtinId="9" hidden="1"/>
    <cellStyle name="Открывавшаяся гиперссылка" xfId="318" builtinId="9" hidden="1"/>
    <cellStyle name="Открывавшаяся гиперссылка" xfId="320" builtinId="9" hidden="1"/>
    <cellStyle name="Открывавшаяся гиперссылка" xfId="322" builtinId="9" hidden="1"/>
    <cellStyle name="Открывавшаяся гиперссылка" xfId="324" builtinId="9" hidden="1"/>
    <cellStyle name="Открывавшаяся гиперссылка" xfId="326" builtinId="9" hidden="1"/>
    <cellStyle name="Открывавшаяся гиперссылка" xfId="328" builtinId="9" hidden="1"/>
    <cellStyle name="Открывавшаяся гиперссылка" xfId="330" builtinId="9" hidden="1"/>
    <cellStyle name="Открывавшаяся гиперссылка" xfId="332" builtinId="9" hidden="1"/>
    <cellStyle name="Открывавшаяся гиперссылка" xfId="334" builtinId="9" hidden="1"/>
    <cellStyle name="Открывавшаяся гиперссылка" xfId="336" builtinId="9" hidden="1"/>
    <cellStyle name="Открывавшаяся гиперссылка" xfId="338" builtinId="9" hidden="1"/>
    <cellStyle name="Открывавшаяся гиперссылка" xfId="340" builtinId="9" hidden="1"/>
    <cellStyle name="Открывавшаяся гиперссылка" xfId="342" builtinId="9" hidden="1"/>
    <cellStyle name="Открывавшаяся гиперссылка" xfId="344" builtinId="9" hidden="1"/>
    <cellStyle name="Открывавшаяся гиперссылка" xfId="346" builtinId="9" hidden="1"/>
    <cellStyle name="Открывавшаяся гиперссылка" xfId="348" builtinId="9" hidden="1"/>
    <cellStyle name="Открывавшаяся гиперссылка" xfId="350" builtinId="9" hidden="1"/>
    <cellStyle name="Открывавшаяся гиперссылка" xfId="352" builtinId="9" hidden="1"/>
    <cellStyle name="Открывавшаяся гиперссылка" xfId="354" builtinId="9" hidden="1"/>
    <cellStyle name="Открывавшаяся гиперссылка" xfId="356" builtinId="9" hidden="1"/>
    <cellStyle name="Открывавшаяся гиперссылка" xfId="358" builtinId="9" hidden="1"/>
    <cellStyle name="Открывавшаяся гиперссылка" xfId="360" builtinId="9" hidden="1"/>
    <cellStyle name="Открывавшаяся гиперссылка" xfId="362" builtinId="9" hidden="1"/>
    <cellStyle name="Открывавшаяся гиперссылка" xfId="364" builtinId="9" hidden="1"/>
    <cellStyle name="Открывавшаяся гиперссылка" xfId="366" builtinId="9" hidden="1"/>
    <cellStyle name="Открывавшаяся гиперссылка" xfId="368" builtinId="9" hidden="1"/>
    <cellStyle name="Открывавшаяся гиперссылка" xfId="370" builtinId="9" hidden="1"/>
    <cellStyle name="Открывавшаяся гиперссылка" xfId="372" builtinId="9" hidden="1"/>
    <cellStyle name="Открывавшаяся гиперссылка" xfId="374" builtinId="9" hidden="1"/>
    <cellStyle name="Открывавшаяся гиперссылка" xfId="376" builtinId="9" hidden="1"/>
    <cellStyle name="Открывавшаяся гиперссылка" xfId="378" builtinId="9" hidden="1"/>
    <cellStyle name="Открывавшаяся гиперссылка" xfId="380" builtinId="9" hidden="1"/>
    <cellStyle name="Открывавшаяся гиперссылка" xfId="382" builtinId="9" hidden="1"/>
    <cellStyle name="Открывавшаяся гиперссылка" xfId="384" builtinId="9" hidden="1"/>
    <cellStyle name="Открывавшаяся гиперссылка" xfId="386" builtinId="9" hidden="1"/>
    <cellStyle name="Открывавшаяся гиперссылка" xfId="388" builtinId="9" hidden="1"/>
    <cellStyle name="Открывавшаяся гиперссылка" xfId="390" builtinId="9" hidden="1"/>
    <cellStyle name="Открывавшаяся гиперссылка" xfId="392" builtinId="9" hidden="1"/>
    <cellStyle name="Открывавшаяся гиперссылка" xfId="394" builtinId="9" hidden="1"/>
    <cellStyle name="Открывавшаяся гиперссылка" xfId="396" builtinId="9" hidden="1"/>
    <cellStyle name="Открывавшаяся гиперссылка" xfId="398" builtinId="9" hidden="1"/>
    <cellStyle name="Открывавшаяся гиперссылка" xfId="400" builtinId="9" hidden="1"/>
    <cellStyle name="Открывавшаяся гиперссылка" xfId="402" builtinId="9" hidden="1"/>
    <cellStyle name="Открывавшаяся гиперссылка" xfId="404" builtinId="9" hidden="1"/>
    <cellStyle name="Открывавшаяся гиперссылка" xfId="406" builtinId="9" hidden="1"/>
    <cellStyle name="Открывавшаяся гиперссылка" xfId="408" builtinId="9" hidden="1"/>
    <cellStyle name="Открывавшаяся гиперссылка" xfId="410" builtinId="9" hidden="1"/>
    <cellStyle name="Открывавшаяся гиперссылка" xfId="412" builtinId="9" hidden="1"/>
    <cellStyle name="Открывавшаяся гиперссылка" xfId="414" builtinId="9" hidden="1"/>
    <cellStyle name="Открывавшаяся гиперссылка" xfId="416" builtinId="9" hidden="1"/>
    <cellStyle name="Открывавшаяся гиперссылка" xfId="418" builtinId="9" hidden="1"/>
    <cellStyle name="Открывавшаяся гиперссылка" xfId="420" builtinId="9" hidden="1"/>
    <cellStyle name="Открывавшаяся гиперссылка" xfId="422" builtinId="9" hidden="1"/>
    <cellStyle name="Открывавшаяся гиперссылка" xfId="424" builtinId="9" hidden="1"/>
    <cellStyle name="Открывавшаяся гиперссылка" xfId="426" builtinId="9" hidden="1"/>
    <cellStyle name="Открывавшаяся гиперссылка" xfId="428" builtinId="9" hidden="1"/>
    <cellStyle name="Открывавшаяся гиперссылка" xfId="430" builtinId="9" hidden="1"/>
    <cellStyle name="Открывавшаяся гиперссылка" xfId="432" builtinId="9" hidden="1"/>
    <cellStyle name="Открывавшаяся гиперссылка" xfId="434" builtinId="9" hidden="1"/>
    <cellStyle name="Открывавшаяся гиперссылка" xfId="436" builtinId="9" hidden="1"/>
    <cellStyle name="Открывавшаяся гиперссылка" xfId="438" builtinId="9" hidden="1"/>
    <cellStyle name="Открывавшаяся гиперссылка" xfId="440" builtinId="9" hidden="1"/>
    <cellStyle name="Открывавшаяся гиперссылка" xfId="442" builtinId="9" hidden="1"/>
    <cellStyle name="Открывавшаяся гиперссылка" xfId="444" builtinId="9" hidden="1"/>
    <cellStyle name="Открывавшаяся гиперссылка" xfId="446" builtinId="9" hidden="1"/>
    <cellStyle name="Открывавшаяся гиперссылка" xfId="448" builtinId="9" hidden="1"/>
    <cellStyle name="Открывавшаяся гиперссылка" xfId="450" builtinId="9" hidden="1"/>
    <cellStyle name="Открывавшаяся гиперссылка" xfId="452" builtinId="9" hidden="1"/>
    <cellStyle name="Открывавшаяся гиперссылка" xfId="454" builtinId="9" hidden="1"/>
    <cellStyle name="Открывавшаяся гиперссылка" xfId="456" builtinId="9" hidden="1"/>
    <cellStyle name="Открывавшаяся гиперссылка" xfId="458" builtinId="9" hidden="1"/>
    <cellStyle name="Открывавшаяся гиперссылка" xfId="460" builtinId="9" hidden="1"/>
    <cellStyle name="Открывавшаяся гиперссылка" xfId="462" builtinId="9" hidden="1"/>
    <cellStyle name="Открывавшаяся гиперссылка" xfId="464" builtinId="9" hidden="1"/>
    <cellStyle name="Открывавшаяся гиперссылка" xfId="466" builtinId="9" hidden="1"/>
    <cellStyle name="Открывавшаяся гиперссылка" xfId="468" builtinId="9" hidden="1"/>
    <cellStyle name="Открывавшаяся гиперссылка" xfId="470" builtinId="9" hidden="1"/>
    <cellStyle name="Открывавшаяся гиперссылка" xfId="472" builtinId="9" hidden="1"/>
    <cellStyle name="Открывавшаяся гиперссылка" xfId="474" builtinId="9" hidden="1"/>
    <cellStyle name="Открывавшаяся гиперссылка" xfId="476" builtinId="9" hidden="1"/>
    <cellStyle name="Открывавшаяся гиперссылка" xfId="478" builtinId="9" hidden="1"/>
    <cellStyle name="Открывавшаяся гиперссылка" xfId="480" builtinId="9" hidden="1"/>
    <cellStyle name="Открывавшаяся гиперссылка" xfId="482" builtinId="9" hidden="1"/>
    <cellStyle name="Открывавшаяся гиперссылка" xfId="484" builtinId="9" hidden="1"/>
    <cellStyle name="Открывавшаяся гиперссылка" xfId="486" builtinId="9" hidden="1"/>
    <cellStyle name="Открывавшаяся гиперссылка" xfId="488" builtinId="9" hidden="1"/>
    <cellStyle name="Открывавшаяся гиперссылка" xfId="490" builtinId="9" hidden="1"/>
    <cellStyle name="Открывавшаяся гиперссылка" xfId="492" builtinId="9" hidden="1"/>
    <cellStyle name="Открывавшаяся гиперссылка" xfId="494" builtinId="9" hidden="1"/>
    <cellStyle name="Открывавшаяся гиперссылка" xfId="496" builtinId="9" hidden="1"/>
    <cellStyle name="Открывавшаяся гиперссылка" xfId="498" builtinId="9" hidden="1"/>
    <cellStyle name="Открывавшаяся гиперссылка" xfId="500" builtinId="9" hidden="1"/>
    <cellStyle name="Открывавшаяся гиперссылка" xfId="502" builtinId="9" hidden="1"/>
    <cellStyle name="Открывавшаяся гиперссылка" xfId="504" builtinId="9" hidden="1"/>
    <cellStyle name="Открывавшаяся гиперссылка" xfId="506" builtinId="9" hidden="1"/>
    <cellStyle name="Открывавшаяся гиперссылка" xfId="508" builtinId="9" hidden="1"/>
    <cellStyle name="Открывавшаяся гиперссылка" xfId="510" builtinId="9" hidden="1"/>
    <cellStyle name="Открывавшаяся гиперссылка" xfId="515" builtinId="9" hidden="1"/>
    <cellStyle name="Открывавшаяся гиперссылка" xfId="517" builtinId="9" hidden="1"/>
    <cellStyle name="Открывавшаяся гиперссылка" xfId="519" builtinId="9" hidden="1"/>
    <cellStyle name="Открывавшаяся гиперссылка" xfId="521" builtinId="9" hidden="1"/>
    <cellStyle name="Открывавшаяся гиперссылка" xfId="523" builtinId="9" hidden="1"/>
    <cellStyle name="Открывавшаяся гиперссылка" xfId="525" builtinId="9" hidden="1"/>
    <cellStyle name="Открывавшаяся гиперссылка" xfId="527" builtinId="9" hidden="1"/>
    <cellStyle name="Открывавшаяся гиперссылка" xfId="529" builtinId="9" hidden="1"/>
    <cellStyle name="Открывавшаяся гиперссылка" xfId="531" builtinId="9" hidden="1"/>
    <cellStyle name="Открывавшаяся гиперссылка" xfId="533" builtinId="9" hidden="1"/>
    <cellStyle name="Открывавшаяся гиперссылка" xfId="535" builtinId="9" hidden="1"/>
    <cellStyle name="Открывавшаяся гиперссылка" xfId="537" builtinId="9" hidden="1"/>
    <cellStyle name="Открывавшаяся гиперссылка" xfId="539" builtinId="9" hidden="1"/>
    <cellStyle name="Открывавшаяся гиперссылка" xfId="541" builtinId="9" hidden="1"/>
    <cellStyle name="Открывавшаяся гиперссылка" xfId="543" builtinId="9" hidden="1"/>
    <cellStyle name="Открывавшаяся гиперссылка" xfId="545" builtinId="9" hidden="1"/>
    <cellStyle name="Открывавшаяся гиперссылка" xfId="547" builtinId="9" hidden="1"/>
    <cellStyle name="Открывавшаяся гиперссылка" xfId="549" builtinId="9" hidden="1"/>
    <cellStyle name="Открывавшаяся гиперссылка" xfId="551" builtinId="9" hidden="1"/>
    <cellStyle name="Открывавшаяся гиперссылка" xfId="553" builtinId="9" hidden="1"/>
    <cellStyle name="Открывавшаяся гиперссылка" xfId="555" builtinId="9" hidden="1"/>
    <cellStyle name="Открывавшаяся гиперссылка" xfId="557" builtinId="9" hidden="1"/>
    <cellStyle name="Открывавшаяся гиперссылка" xfId="559" builtinId="9" hidden="1"/>
    <cellStyle name="Открывавшаяся гиперссылка" xfId="561" builtinId="9" hidden="1"/>
    <cellStyle name="Открывавшаяся гиперссылка" xfId="563" builtinId="9" hidden="1"/>
    <cellStyle name="Открывавшаяся гиперссылка" xfId="565" builtinId="9" hidden="1"/>
    <cellStyle name="Открывавшаяся гиперссылка" xfId="567" builtinId="9" hidden="1"/>
    <cellStyle name="Открывавшаяся гиперссылка" xfId="569" builtinId="9" hidden="1"/>
    <cellStyle name="Открывавшаяся гиперссылка" xfId="571" builtinId="9" hidden="1"/>
    <cellStyle name="Открывавшаяся гиперссылка" xfId="573" builtinId="9" hidden="1"/>
    <cellStyle name="Открывавшаяся гиперссылка" xfId="575" builtinId="9" hidden="1"/>
    <cellStyle name="Открывавшаяся гиперссылка" xfId="577" builtinId="9" hidden="1"/>
    <cellStyle name="Открывавшаяся гиперссылка" xfId="579" builtinId="9" hidden="1"/>
    <cellStyle name="Открывавшаяся гиперссылка" xfId="581" builtinId="9" hidden="1"/>
    <cellStyle name="Открывавшаяся гиперссылка" xfId="583" builtinId="9" hidden="1"/>
    <cellStyle name="Открывавшаяся гиперссылка" xfId="585" builtinId="9" hidden="1"/>
    <cellStyle name="Открывавшаяся гиперссылка" xfId="587" builtinId="9" hidden="1"/>
    <cellStyle name="Открывавшаяся гиперссылка" xfId="589" builtinId="9" hidden="1"/>
    <cellStyle name="Открывавшаяся гиперссылка" xfId="591" builtinId="9" hidden="1"/>
    <cellStyle name="Открывавшаяся гиперссылка" xfId="593" builtinId="9" hidden="1"/>
    <cellStyle name="Открывавшаяся гиперссылка" xfId="595" builtinId="9" hidden="1"/>
    <cellStyle name="Открывавшаяся гиперссылка" xfId="597" builtinId="9" hidden="1"/>
    <cellStyle name="Открывавшаяся гиперссылка" xfId="599" builtinId="9" hidden="1"/>
    <cellStyle name="Открывавшаяся гиперссылка" xfId="601" builtinId="9" hidden="1"/>
    <cellStyle name="Открывавшаяся гиперссылка" xfId="603" builtinId="9" hidden="1"/>
    <cellStyle name="Открывавшаяся гиперссылка" xfId="605" builtinId="9" hidden="1"/>
    <cellStyle name="Открывавшаяся гиперссылка" xfId="607" builtinId="9" hidden="1"/>
    <cellStyle name="Открывавшаяся гиперссылка" xfId="609" builtinId="9" hidden="1"/>
    <cellStyle name="Открывавшаяся гиперссылка" xfId="611" builtinId="9" hidden="1"/>
    <cellStyle name="Открывавшаяся гиперссылка" xfId="613" builtinId="9" hidden="1"/>
    <cellStyle name="Открывавшаяся гиперссылка" xfId="615" builtinId="9" hidden="1"/>
    <cellStyle name="Открывавшаяся гиперссылка" xfId="617" builtinId="9" hidden="1"/>
    <cellStyle name="Открывавшаяся гиперссылка" xfId="619" builtinId="9" hidden="1"/>
    <cellStyle name="Открывавшаяся гиперссылка" xfId="621" builtinId="9" hidden="1"/>
    <cellStyle name="Открывавшаяся гиперссылка" xfId="623" builtinId="9" hidden="1"/>
    <cellStyle name="Открывавшаяся гиперссылка" xfId="625" builtinId="9" hidden="1"/>
    <cellStyle name="Открывавшаяся гиперссылка" xfId="627" builtinId="9" hidden="1"/>
    <cellStyle name="Открывавшаяся гиперссылка" xfId="629" builtinId="9" hidden="1"/>
    <cellStyle name="Открывавшаяся гиперссылка" xfId="631" builtinId="9" hidden="1"/>
    <cellStyle name="Открывавшаяся гиперссылка" xfId="633" builtinId="9" hidden="1"/>
    <cellStyle name="Открывавшаяся гиперссылка" xfId="635" builtinId="9" hidden="1"/>
    <cellStyle name="Открывавшаяся гиперссылка" xfId="637" builtinId="9" hidden="1"/>
    <cellStyle name="Процентный" xfId="232" builtinId="5"/>
    <cellStyle name="Процентный 2" xfId="3"/>
    <cellStyle name="Финансовый 2" xfId="2"/>
    <cellStyle name="Финансовый 3" xfId="512"/>
  </cellStyles>
  <dxfs count="0"/>
  <tableStyles count="0" defaultTableStyle="TableStyleMedium2" defaultPivotStyle="PivotStyleLight16"/>
  <colors>
    <mruColors>
      <color rgb="FFCCFF99"/>
      <color rgb="FFF2DCDB"/>
      <color rgb="FFF0FCC4"/>
      <color rgb="FFCCFFCC"/>
      <color rgb="FFEBEBFF"/>
      <color rgb="FFE5E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L%20(Dom,estic%20currency)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 (Dom,estic currency)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0070C0"/>
    <outlinePr summaryBelow="0"/>
  </sheetPr>
  <dimension ref="A1:L15"/>
  <sheetViews>
    <sheetView zoomScale="85" zoomScaleNormal="85" zoomScalePageLayoutView="85" workbookViewId="0">
      <selection activeCell="I26" sqref="I26"/>
    </sheetView>
  </sheetViews>
  <sheetFormatPr defaultColWidth="8.88671875" defaultRowHeight="14.4" x14ac:dyDescent="0.3"/>
  <cols>
    <col min="1" max="2" width="8.88671875" style="178"/>
    <col min="3" max="5" width="15.44140625" style="178" bestFit="1" customWidth="1"/>
    <col min="6" max="6" width="16.33203125" style="178" bestFit="1" customWidth="1"/>
    <col min="7" max="7" width="15.44140625" style="178" bestFit="1" customWidth="1"/>
    <col min="8" max="9" width="16.33203125" style="178" bestFit="1" customWidth="1"/>
    <col min="10" max="10" width="18.44140625" style="199" bestFit="1" customWidth="1"/>
    <col min="11" max="11" width="19.44140625" style="199" bestFit="1" customWidth="1"/>
    <col min="12" max="12" width="8.88671875" style="199"/>
    <col min="13" max="16384" width="8.88671875" style="178"/>
  </cols>
  <sheetData>
    <row r="1" spans="1:12" x14ac:dyDescent="0.3">
      <c r="A1" s="173"/>
      <c r="B1" s="174"/>
      <c r="C1" s="197"/>
      <c r="D1" s="173"/>
      <c r="E1" s="198"/>
      <c r="K1" s="178"/>
      <c r="L1" s="178"/>
    </row>
    <row r="2" spans="1:12" x14ac:dyDescent="0.3">
      <c r="A2" s="173"/>
      <c r="B2" s="175"/>
      <c r="C2" s="197"/>
      <c r="D2" s="173"/>
      <c r="E2" s="200"/>
      <c r="K2" s="178"/>
      <c r="L2" s="178"/>
    </row>
    <row r="3" spans="1:12" x14ac:dyDescent="0.3">
      <c r="A3" s="173"/>
      <c r="B3" s="174"/>
      <c r="D3" s="173"/>
      <c r="E3" s="200"/>
      <c r="K3" s="178"/>
      <c r="L3" s="178"/>
    </row>
    <row r="4" spans="1:12" x14ac:dyDescent="0.3">
      <c r="A4" s="173"/>
      <c r="B4" s="174"/>
      <c r="C4" s="201"/>
      <c r="D4" s="173"/>
      <c r="E4" s="200"/>
      <c r="F4" s="202"/>
      <c r="G4" s="202"/>
      <c r="H4" s="202"/>
      <c r="I4" s="202"/>
      <c r="K4" s="178"/>
      <c r="L4" s="178"/>
    </row>
    <row r="5" spans="1:12" ht="15" thickBot="1" x14ac:dyDescent="0.35">
      <c r="A5" s="176"/>
      <c r="B5" s="176"/>
      <c r="K5" s="178"/>
      <c r="L5" s="178"/>
    </row>
    <row r="6" spans="1:12" x14ac:dyDescent="0.3">
      <c r="A6" s="223" t="s">
        <v>56</v>
      </c>
      <c r="B6" s="225" t="s">
        <v>57</v>
      </c>
      <c r="C6" s="203"/>
      <c r="D6" s="203"/>
      <c r="E6" s="203"/>
      <c r="F6" s="203"/>
      <c r="G6" s="203"/>
      <c r="H6" s="203"/>
      <c r="I6" s="227" t="s">
        <v>355</v>
      </c>
      <c r="K6" s="178"/>
      <c r="L6" s="178"/>
    </row>
    <row r="7" spans="1:12" ht="15" thickBot="1" x14ac:dyDescent="0.35">
      <c r="A7" s="224"/>
      <c r="B7" s="226"/>
      <c r="C7" s="204">
        <v>42370</v>
      </c>
      <c r="D7" s="205">
        <v>42401</v>
      </c>
      <c r="E7" s="206">
        <v>42430</v>
      </c>
      <c r="F7" s="207">
        <v>42461</v>
      </c>
      <c r="G7" s="206">
        <v>42491</v>
      </c>
      <c r="H7" s="208">
        <v>42522</v>
      </c>
      <c r="I7" s="228"/>
      <c r="K7" s="178"/>
      <c r="L7" s="178"/>
    </row>
    <row r="8" spans="1:12" x14ac:dyDescent="0.3">
      <c r="A8" s="209" t="s">
        <v>58</v>
      </c>
      <c r="B8" s="210" t="s">
        <v>59</v>
      </c>
      <c r="C8" s="211">
        <f>SUM(C9)</f>
        <v>980000</v>
      </c>
      <c r="D8" s="211">
        <f t="shared" ref="D8:I8" si="0">SUM(D9)</f>
        <v>1194000</v>
      </c>
      <c r="E8" s="211">
        <f t="shared" si="0"/>
        <v>1432800</v>
      </c>
      <c r="F8" s="211">
        <f t="shared" si="0"/>
        <v>1719360</v>
      </c>
      <c r="G8" s="211">
        <f t="shared" si="0"/>
        <v>2063232</v>
      </c>
      <c r="H8" s="211">
        <f t="shared" si="0"/>
        <v>2475878.4000000004</v>
      </c>
      <c r="I8" s="211">
        <f t="shared" si="0"/>
        <v>9865270.3999999985</v>
      </c>
      <c r="J8" s="212"/>
      <c r="K8" s="178"/>
      <c r="L8" s="178"/>
    </row>
    <row r="9" spans="1:12" x14ac:dyDescent="0.3">
      <c r="A9" s="213" t="s">
        <v>61</v>
      </c>
      <c r="B9" s="214" t="s">
        <v>62</v>
      </c>
      <c r="C9" s="215">
        <f>SUM(C10,C13)</f>
        <v>980000</v>
      </c>
      <c r="D9" s="216">
        <f t="shared" ref="D9:I9" si="1">SUM(D10,D13)</f>
        <v>1194000</v>
      </c>
      <c r="E9" s="216">
        <f t="shared" si="1"/>
        <v>1432800</v>
      </c>
      <c r="F9" s="216">
        <f t="shared" si="1"/>
        <v>1719360</v>
      </c>
      <c r="G9" s="216">
        <f t="shared" si="1"/>
        <v>2063232</v>
      </c>
      <c r="H9" s="216">
        <f t="shared" si="1"/>
        <v>2475878.4000000004</v>
      </c>
      <c r="I9" s="217">
        <f t="shared" si="1"/>
        <v>9865270.3999999985</v>
      </c>
      <c r="J9" s="212"/>
      <c r="K9" s="178"/>
      <c r="L9" s="178"/>
    </row>
    <row r="10" spans="1:12" x14ac:dyDescent="0.3">
      <c r="A10" s="213" t="s">
        <v>64</v>
      </c>
      <c r="B10" s="214" t="s">
        <v>65</v>
      </c>
      <c r="C10" s="218">
        <f>SUM(C11:C12)</f>
        <v>300000</v>
      </c>
      <c r="D10" s="219">
        <f t="shared" ref="D10:H10" si="2">SUM(D11:D12)</f>
        <v>378000</v>
      </c>
      <c r="E10" s="219">
        <f t="shared" si="2"/>
        <v>453600</v>
      </c>
      <c r="F10" s="219">
        <f t="shared" si="2"/>
        <v>544320</v>
      </c>
      <c r="G10" s="220">
        <f t="shared" si="2"/>
        <v>653184</v>
      </c>
      <c r="H10" s="219">
        <f t="shared" si="2"/>
        <v>783820.80000000005</v>
      </c>
      <c r="I10" s="222">
        <f>SUM(I11:I12)</f>
        <v>3112924.8</v>
      </c>
      <c r="J10" s="212"/>
      <c r="K10" s="178"/>
      <c r="L10" s="178"/>
    </row>
    <row r="11" spans="1:12" x14ac:dyDescent="0.3">
      <c r="A11" s="213" t="s">
        <v>67</v>
      </c>
      <c r="B11" s="214" t="s">
        <v>68</v>
      </c>
      <c r="C11" s="218">
        <f>SUMIF(Выручка!$E:$E,'[1]PL (Dom,estic currency)'!$B11,Выручка!F:F)</f>
        <v>0</v>
      </c>
      <c r="D11" s="221">
        <f>SUMIF(Выручка!$E:$E,PL!$B11,Выручка!G:G)</f>
        <v>18000</v>
      </c>
      <c r="E11" s="219">
        <f>SUMIF(Выручка!$E:$E,PL!$B11,Выручка!H:H)</f>
        <v>21600</v>
      </c>
      <c r="F11" s="221">
        <f>SUMIF(Выручка!$E:$E,PL!$B11,Выручка!I:I)</f>
        <v>25920</v>
      </c>
      <c r="G11" s="219">
        <f>SUMIF(Выручка!$E:$E,PL!$B11,Выручка!J:J)</f>
        <v>31104</v>
      </c>
      <c r="H11" s="221">
        <f>SUMIF(Выручка!$E:$E,PL!$B11,Выручка!K:K)</f>
        <v>37324.799999999996</v>
      </c>
      <c r="I11" s="222">
        <f>SUM(C11:H11)</f>
        <v>133948.79999999999</v>
      </c>
      <c r="J11" s="212"/>
      <c r="K11" s="178"/>
      <c r="L11" s="178"/>
    </row>
    <row r="12" spans="1:12" x14ac:dyDescent="0.3">
      <c r="A12" s="213" t="s">
        <v>67</v>
      </c>
      <c r="B12" s="214" t="s">
        <v>69</v>
      </c>
      <c r="C12" s="218">
        <f>SUMIF(Выручка!$E:$E,PL!$B12,Выручка!F:F)</f>
        <v>300000</v>
      </c>
      <c r="D12" s="221">
        <f>SUMIF(Выручка!$E:$E,PL!$B12,Выручка!G:G)</f>
        <v>360000</v>
      </c>
      <c r="E12" s="219">
        <f>SUMIF(Выручка!$E:$E,PL!$B12,Выручка!H:H)</f>
        <v>432000</v>
      </c>
      <c r="F12" s="221">
        <f>SUMIF(Выручка!$E:$E,PL!$B12,Выручка!I:I)</f>
        <v>518400</v>
      </c>
      <c r="G12" s="219">
        <f>SUMIF(Выручка!$E:$E,PL!$B12,Выручка!J:J)</f>
        <v>622080</v>
      </c>
      <c r="H12" s="221">
        <f>SUMIF(Выручка!$E:$E,PL!$B12,Выручка!K:K)</f>
        <v>746496</v>
      </c>
      <c r="I12" s="222">
        <f>SUM(C12:H12)</f>
        <v>2978976</v>
      </c>
      <c r="J12" s="212"/>
      <c r="K12" s="178"/>
      <c r="L12" s="178"/>
    </row>
    <row r="13" spans="1:12" x14ac:dyDescent="0.3">
      <c r="A13" s="213" t="s">
        <v>64</v>
      </c>
      <c r="B13" s="214" t="s">
        <v>71</v>
      </c>
      <c r="C13" s="218">
        <f>SUM(C14,C15)</f>
        <v>680000</v>
      </c>
      <c r="D13" s="221">
        <f t="shared" ref="D13:H13" si="3">SUM(D14,D15)</f>
        <v>816000</v>
      </c>
      <c r="E13" s="219">
        <f t="shared" si="3"/>
        <v>979200</v>
      </c>
      <c r="F13" s="221">
        <f t="shared" si="3"/>
        <v>1175040</v>
      </c>
      <c r="G13" s="219">
        <f t="shared" si="3"/>
        <v>1410048</v>
      </c>
      <c r="H13" s="221">
        <f t="shared" si="3"/>
        <v>1692057.6000000001</v>
      </c>
      <c r="I13" s="222">
        <f>SUM(I14,I15)</f>
        <v>6752345.5999999996</v>
      </c>
      <c r="J13" s="212"/>
      <c r="K13" s="178"/>
      <c r="L13" s="178"/>
    </row>
    <row r="14" spans="1:12" x14ac:dyDescent="0.3">
      <c r="A14" s="213" t="s">
        <v>67</v>
      </c>
      <c r="B14" s="214" t="s">
        <v>73</v>
      </c>
      <c r="C14" s="218">
        <f>SUMIF(Выручка!$E:$E,PL!$B14,Выручка!F:F)</f>
        <v>350000</v>
      </c>
      <c r="D14" s="221">
        <f>SUMIF(Выручка!$E:$E,PL!$B14,Выручка!G:G)</f>
        <v>420000</v>
      </c>
      <c r="E14" s="219">
        <f>SUMIF(Выручка!$E:$E,PL!$B14,Выручка!H:H)</f>
        <v>504000</v>
      </c>
      <c r="F14" s="221">
        <f>SUMIF(Выручка!$E:$E,PL!$B14,Выручка!I:I)</f>
        <v>604800</v>
      </c>
      <c r="G14" s="219">
        <f>SUMIF(Выручка!$E:$E,PL!$B14,Выручка!J:J)</f>
        <v>725760</v>
      </c>
      <c r="H14" s="221">
        <f>SUMIF(Выручка!$E:$E,PL!$B14,Выручка!K:K)</f>
        <v>870912</v>
      </c>
      <c r="I14" s="222">
        <f>SUM(C14:H14)</f>
        <v>3475472</v>
      </c>
      <c r="J14" s="212"/>
      <c r="K14" s="178"/>
      <c r="L14" s="178"/>
    </row>
    <row r="15" spans="1:12" ht="13.8" customHeight="1" x14ac:dyDescent="0.3">
      <c r="A15" s="213" t="s">
        <v>67</v>
      </c>
      <c r="B15" s="214" t="s">
        <v>75</v>
      </c>
      <c r="C15" s="218">
        <f>SUMIF(Выручка!$E:$E,PL!$B15,Выручка!F:F)</f>
        <v>330000</v>
      </c>
      <c r="D15" s="221">
        <f>SUMIF(Выручка!$E:$E,PL!$B15,Выручка!G:G)</f>
        <v>396000</v>
      </c>
      <c r="E15" s="219">
        <f>SUMIF(Выручка!$E:$E,PL!$B15,Выручка!H:H)</f>
        <v>475200</v>
      </c>
      <c r="F15" s="221">
        <f>SUMIF(Выручка!$E:$E,PL!$B15,Выручка!I:I)</f>
        <v>570240</v>
      </c>
      <c r="G15" s="219">
        <f>SUMIF(Выручка!$E:$E,PL!$B15,Выручка!J:J)</f>
        <v>684288</v>
      </c>
      <c r="H15" s="221">
        <f>SUMIF(Выручка!$E:$E,PL!$B15,Выручка!K:K)</f>
        <v>821145.59999999998</v>
      </c>
      <c r="I15" s="222">
        <f>SUM(C15:H15)</f>
        <v>3276873.6</v>
      </c>
      <c r="J15" s="212"/>
      <c r="K15" s="178"/>
      <c r="L15" s="178"/>
    </row>
  </sheetData>
  <mergeCells count="3">
    <mergeCell ref="A6:A7"/>
    <mergeCell ref="B6:B7"/>
    <mergeCell ref="I6:I7"/>
  </mergeCells>
  <dataValidations count="2">
    <dataValidation allowBlank="1" showInputMessage="1" showErrorMessage="1" prompt="Соотвествует рабочей валюте, задается на листе &quot;Инструкция и нормативы&quot;" sqref="B4"/>
    <dataValidation type="list" allowBlank="1" showInputMessage="1" showErrorMessage="1" sqref="E1">
      <formula1>#REF!</formula1>
    </dataValidation>
  </dataValidation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5">
    <tabColor rgb="FF7030A0"/>
  </sheetPr>
  <dimension ref="A1:L12"/>
  <sheetViews>
    <sheetView tabSelected="1" zoomScale="70" zoomScaleNormal="70" zoomScalePageLayoutView="150" workbookViewId="0">
      <selection activeCell="C27" sqref="C27"/>
    </sheetView>
  </sheetViews>
  <sheetFormatPr defaultColWidth="8.88671875" defaultRowHeight="14.4" x14ac:dyDescent="0.3"/>
  <cols>
    <col min="1" max="1" width="7.77734375" style="178" customWidth="1"/>
    <col min="2" max="2" width="10.33203125" style="178" customWidth="1"/>
    <col min="3" max="3" width="5.6640625" style="178" bestFit="1" customWidth="1"/>
    <col min="4" max="4" width="18.6640625" style="178" bestFit="1" customWidth="1"/>
    <col min="5" max="5" width="12.109375" style="178" bestFit="1" customWidth="1"/>
    <col min="6" max="12" width="16.44140625" style="178" customWidth="1"/>
    <col min="13" max="16384" width="8.88671875" style="178"/>
  </cols>
  <sheetData>
    <row r="1" spans="1:12" x14ac:dyDescent="0.3">
      <c r="A1" s="177"/>
      <c r="B1" s="177"/>
    </row>
    <row r="2" spans="1:12" x14ac:dyDescent="0.3">
      <c r="A2" s="177"/>
      <c r="B2" s="177"/>
    </row>
    <row r="3" spans="1:12" x14ac:dyDescent="0.3">
      <c r="A3" s="177"/>
      <c r="B3" s="177"/>
    </row>
    <row r="4" spans="1:12" x14ac:dyDescent="0.3">
      <c r="A4" s="177"/>
      <c r="B4" s="177"/>
    </row>
    <row r="5" spans="1:12" x14ac:dyDescent="0.3">
      <c r="A5" s="177"/>
      <c r="B5" s="177"/>
      <c r="F5" s="179"/>
      <c r="G5" s="180">
        <v>1</v>
      </c>
    </row>
    <row r="6" spans="1:12" ht="15" thickBot="1" x14ac:dyDescent="0.35">
      <c r="A6" s="181"/>
      <c r="B6" s="177"/>
    </row>
    <row r="7" spans="1:12" x14ac:dyDescent="0.3">
      <c r="A7" s="182"/>
      <c r="B7" s="183"/>
      <c r="C7" s="183" t="s">
        <v>12</v>
      </c>
      <c r="D7" s="183" t="s">
        <v>354</v>
      </c>
      <c r="E7" s="184" t="s">
        <v>332</v>
      </c>
      <c r="F7" s="185">
        <v>42370</v>
      </c>
      <c r="G7" s="185">
        <v>42401</v>
      </c>
      <c r="H7" s="185">
        <v>42430</v>
      </c>
      <c r="I7" s="185">
        <v>42461</v>
      </c>
      <c r="J7" s="185">
        <v>42491</v>
      </c>
      <c r="K7" s="185">
        <v>42522</v>
      </c>
      <c r="L7" s="186" t="s">
        <v>355</v>
      </c>
    </row>
    <row r="8" spans="1:12" s="192" customFormat="1" x14ac:dyDescent="0.3">
      <c r="A8" s="187"/>
      <c r="B8" s="188"/>
      <c r="C8" s="188"/>
      <c r="D8" s="188"/>
      <c r="E8" s="189"/>
      <c r="F8" s="190">
        <f t="shared" ref="F8:K8" si="0">SUM(F9:F12)</f>
        <v>995000</v>
      </c>
      <c r="G8" s="190">
        <f t="shared" si="0"/>
        <v>1194000</v>
      </c>
      <c r="H8" s="190">
        <f t="shared" si="0"/>
        <v>1432800</v>
      </c>
      <c r="I8" s="190">
        <f t="shared" si="0"/>
        <v>1719360</v>
      </c>
      <c r="J8" s="190">
        <f t="shared" si="0"/>
        <v>2063232</v>
      </c>
      <c r="K8" s="190">
        <f t="shared" si="0"/>
        <v>2475878.3999999999</v>
      </c>
      <c r="L8" s="191">
        <f>SUM(F8:K8)</f>
        <v>9880270.4000000004</v>
      </c>
    </row>
    <row r="9" spans="1:12" x14ac:dyDescent="0.3">
      <c r="A9" s="193"/>
      <c r="B9" s="194"/>
      <c r="C9" s="194"/>
      <c r="D9" s="194"/>
      <c r="E9" s="195" t="s">
        <v>68</v>
      </c>
      <c r="F9" s="194">
        <f>15000*$G$5</f>
        <v>15000</v>
      </c>
      <c r="G9" s="194">
        <f>F9*1.2</f>
        <v>18000</v>
      </c>
      <c r="H9" s="194">
        <f t="shared" ref="H9:K9" si="1">G9*1.2</f>
        <v>21600</v>
      </c>
      <c r="I9" s="194">
        <f t="shared" si="1"/>
        <v>25920</v>
      </c>
      <c r="J9" s="194">
        <f t="shared" si="1"/>
        <v>31104</v>
      </c>
      <c r="K9" s="194">
        <f t="shared" si="1"/>
        <v>37324.799999999996</v>
      </c>
      <c r="L9" s="196">
        <f>SUM(F9:K9)</f>
        <v>148948.79999999999</v>
      </c>
    </row>
    <row r="10" spans="1:12" x14ac:dyDescent="0.3">
      <c r="A10" s="193"/>
      <c r="B10" s="194"/>
      <c r="C10" s="194"/>
      <c r="D10" s="194"/>
      <c r="E10" s="195" t="s">
        <v>69</v>
      </c>
      <c r="F10" s="194">
        <f>300000*$G$5</f>
        <v>300000</v>
      </c>
      <c r="G10" s="194">
        <f t="shared" ref="G10:K12" si="2">F10*1.2</f>
        <v>360000</v>
      </c>
      <c r="H10" s="194">
        <f t="shared" si="2"/>
        <v>432000</v>
      </c>
      <c r="I10" s="194">
        <f t="shared" si="2"/>
        <v>518400</v>
      </c>
      <c r="J10" s="194">
        <f t="shared" si="2"/>
        <v>622080</v>
      </c>
      <c r="K10" s="194">
        <f t="shared" si="2"/>
        <v>746496</v>
      </c>
      <c r="L10" s="196">
        <f>SUM(F10:K10)</f>
        <v>2978976</v>
      </c>
    </row>
    <row r="11" spans="1:12" x14ac:dyDescent="0.3">
      <c r="A11" s="193"/>
      <c r="B11" s="194"/>
      <c r="C11" s="194"/>
      <c r="D11" s="194"/>
      <c r="E11" s="195" t="s">
        <v>73</v>
      </c>
      <c r="F11" s="194">
        <f>350000*$G$5</f>
        <v>350000</v>
      </c>
      <c r="G11" s="194">
        <f t="shared" si="2"/>
        <v>420000</v>
      </c>
      <c r="H11" s="194">
        <f t="shared" si="2"/>
        <v>504000</v>
      </c>
      <c r="I11" s="194">
        <f t="shared" si="2"/>
        <v>604800</v>
      </c>
      <c r="J11" s="194">
        <f t="shared" si="2"/>
        <v>725760</v>
      </c>
      <c r="K11" s="194">
        <f t="shared" si="2"/>
        <v>870912</v>
      </c>
      <c r="L11" s="196">
        <f>SUM(F11:K11)</f>
        <v>3475472</v>
      </c>
    </row>
    <row r="12" spans="1:12" x14ac:dyDescent="0.3">
      <c r="A12" s="193"/>
      <c r="B12" s="194"/>
      <c r="C12" s="194"/>
      <c r="D12" s="194"/>
      <c r="E12" s="195" t="s">
        <v>75</v>
      </c>
      <c r="F12" s="194">
        <f>330000*$G$5</f>
        <v>330000</v>
      </c>
      <c r="G12" s="194">
        <f t="shared" si="2"/>
        <v>396000</v>
      </c>
      <c r="H12" s="194">
        <f t="shared" si="2"/>
        <v>475200</v>
      </c>
      <c r="I12" s="194">
        <f t="shared" si="2"/>
        <v>570240</v>
      </c>
      <c r="J12" s="194">
        <f t="shared" si="2"/>
        <v>684288</v>
      </c>
      <c r="K12" s="194">
        <f t="shared" si="2"/>
        <v>821145.59999999998</v>
      </c>
      <c r="L12" s="196">
        <f>SUM(F12:K12)</f>
        <v>3276873.6</v>
      </c>
    </row>
  </sheetData>
  <dataValidations count="7">
    <dataValidation type="list" allowBlank="1" showInputMessage="1" showErrorMessage="1" sqref="B10:B12">
      <formula1>Платформа</formula1>
    </dataValidation>
    <dataValidation type="list" allowBlank="1" showInputMessage="1" showErrorMessage="1" sqref="C10:C12">
      <formula1>проект</formula1>
    </dataValidation>
    <dataValidation allowBlank="1" showInputMessage="1" showErrorMessage="1" prompt="Соотвествует рабочей валюте, задается на листе &quot;Инструкция и нормативы&quot;" sqref="B4:B6"/>
    <dataValidation allowBlank="1" showInputMessage="1" showErrorMessage="1" prompt="Название нового релиза / рекламного канала и т.д." sqref="D9:D12"/>
    <dataValidation type="list" allowBlank="1" showInputMessage="1" showErrorMessage="1" prompt="Выберите из списка" sqref="C9">
      <formula1>проект</formula1>
    </dataValidation>
    <dataValidation type="list" allowBlank="1" showInputMessage="1" showErrorMessage="1" prompt="Выберите из списка" sqref="B9">
      <formula1>Платформа</formula1>
    </dataValidation>
    <dataValidation type="list" allowBlank="1" showInputMessage="1" showErrorMessage="1" prompt="Выберите из списка" sqref="A9:A12">
      <formula1>Департамент</formula1>
    </dataValidation>
  </dataValidations>
  <pageMargins left="0.7" right="0.7" top="0.75" bottom="0.75" header="0.3" footer="0.3"/>
  <pageSetup paperSize="9" orientation="portrait" r:id="rId1"/>
  <ignoredErrors>
    <ignoredError sqref="L9 L10 L11 L12" unlockedFormula="1"/>
  </ignoredError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R218"/>
  <sheetViews>
    <sheetView zoomScale="85" zoomScaleNormal="85" zoomScalePageLayoutView="85" workbookViewId="0">
      <selection activeCell="P8" sqref="P8"/>
    </sheetView>
  </sheetViews>
  <sheetFormatPr defaultColWidth="8.88671875" defaultRowHeight="14.4" outlineLevelRow="1" x14ac:dyDescent="0.3"/>
  <cols>
    <col min="3" max="3" width="45.88671875" customWidth="1"/>
    <col min="4" max="6" width="15.44140625" bestFit="1" customWidth="1"/>
    <col min="7" max="7" width="16.33203125" bestFit="1" customWidth="1"/>
    <col min="8" max="8" width="15.44140625" bestFit="1" customWidth="1"/>
    <col min="9" max="9" width="16.33203125" bestFit="1" customWidth="1"/>
    <col min="10" max="15" width="15.44140625" bestFit="1" customWidth="1"/>
    <col min="16" max="16" width="16.33203125" bestFit="1" customWidth="1"/>
    <col min="17" max="17" width="12.33203125" style="92" bestFit="1" customWidth="1"/>
    <col min="18" max="18" width="16.6640625" bestFit="1" customWidth="1"/>
    <col min="19" max="19" width="27" customWidth="1"/>
  </cols>
  <sheetData>
    <row r="1" spans="1:17" ht="15" x14ac:dyDescent="0.25">
      <c r="A1" s="6" t="s">
        <v>51</v>
      </c>
      <c r="B1" s="7">
        <v>2</v>
      </c>
      <c r="C1" s="7"/>
      <c r="D1" s="92"/>
      <c r="Q1"/>
    </row>
    <row r="2" spans="1:17" ht="15" x14ac:dyDescent="0.25">
      <c r="A2" s="6" t="s">
        <v>52</v>
      </c>
      <c r="B2" s="8"/>
      <c r="C2" s="8"/>
      <c r="D2" s="92"/>
      <c r="Q2"/>
    </row>
    <row r="3" spans="1:17" ht="15" x14ac:dyDescent="0.25">
      <c r="A3" s="6" t="s">
        <v>53</v>
      </c>
      <c r="B3" s="7" t="s">
        <v>54</v>
      </c>
      <c r="C3" s="7"/>
      <c r="Q3"/>
    </row>
    <row r="4" spans="1:17" ht="15" x14ac:dyDescent="0.25">
      <c r="A4" s="6" t="s">
        <v>55</v>
      </c>
      <c r="B4" s="7" t="s">
        <v>0</v>
      </c>
      <c r="C4" s="7"/>
      <c r="D4" s="172">
        <v>39</v>
      </c>
      <c r="Q4"/>
    </row>
    <row r="5" spans="1:17" ht="15.75" thickBot="1" x14ac:dyDescent="0.3">
      <c r="A5" s="9"/>
      <c r="B5" s="9"/>
      <c r="C5" s="9"/>
      <c r="D5" t="s">
        <v>331</v>
      </c>
      <c r="Q5"/>
    </row>
    <row r="6" spans="1:17" x14ac:dyDescent="0.3">
      <c r="A6" s="229" t="s">
        <v>56</v>
      </c>
      <c r="B6" s="231" t="s">
        <v>57</v>
      </c>
      <c r="C6" s="23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  <c r="P6" s="233" t="s">
        <v>353</v>
      </c>
      <c r="Q6"/>
    </row>
    <row r="7" spans="1:17" ht="15" thickBot="1" x14ac:dyDescent="0.35">
      <c r="A7" s="230"/>
      <c r="B7" s="232"/>
      <c r="C7" s="232"/>
      <c r="D7" s="90">
        <v>42005</v>
      </c>
      <c r="E7" s="90">
        <v>42036</v>
      </c>
      <c r="F7" s="90">
        <v>42064</v>
      </c>
      <c r="G7" s="90">
        <v>42095</v>
      </c>
      <c r="H7" s="90">
        <v>42125</v>
      </c>
      <c r="I7" s="90">
        <v>42156</v>
      </c>
      <c r="J7" s="90">
        <v>42186</v>
      </c>
      <c r="K7" s="90">
        <v>42217</v>
      </c>
      <c r="L7" s="90">
        <v>42248</v>
      </c>
      <c r="M7" s="90">
        <v>42278</v>
      </c>
      <c r="N7" s="90">
        <v>42309</v>
      </c>
      <c r="O7" s="90">
        <v>42339</v>
      </c>
      <c r="P7" s="234"/>
      <c r="Q7"/>
    </row>
    <row r="8" spans="1:17" x14ac:dyDescent="0.3">
      <c r="A8" s="10" t="s">
        <v>58</v>
      </c>
      <c r="B8" s="67" t="s">
        <v>59</v>
      </c>
      <c r="C8" s="67" t="s">
        <v>60</v>
      </c>
      <c r="D8" s="166" t="e">
        <f>SUM(D9,D13,D16,D17,D18,D19,D20,D21)</f>
        <v>#REF!</v>
      </c>
      <c r="E8" s="168" t="e">
        <f t="shared" ref="E8:P8" si="0">SUM(E9,E13,E16,E17,E18,E19,E20,E21)</f>
        <v>#REF!</v>
      </c>
      <c r="F8" s="168" t="e">
        <f t="shared" si="0"/>
        <v>#REF!</v>
      </c>
      <c r="G8" s="142" t="e">
        <f t="shared" si="0"/>
        <v>#REF!</v>
      </c>
      <c r="H8" s="140" t="e">
        <f t="shared" si="0"/>
        <v>#REF!</v>
      </c>
      <c r="I8" s="140" t="e">
        <f t="shared" si="0"/>
        <v>#REF!</v>
      </c>
      <c r="J8" s="140" t="e">
        <f t="shared" si="0"/>
        <v>#REF!</v>
      </c>
      <c r="K8" s="140" t="e">
        <f t="shared" si="0"/>
        <v>#REF!</v>
      </c>
      <c r="L8" s="140" t="e">
        <f t="shared" si="0"/>
        <v>#REF!</v>
      </c>
      <c r="M8" s="140" t="e">
        <f t="shared" si="0"/>
        <v>#REF!</v>
      </c>
      <c r="N8" s="140" t="e">
        <f t="shared" si="0"/>
        <v>#REF!</v>
      </c>
      <c r="O8" s="141" t="e">
        <f t="shared" si="0"/>
        <v>#REF!</v>
      </c>
      <c r="P8" s="89" t="e">
        <f t="shared" si="0"/>
        <v>#REF!</v>
      </c>
      <c r="Q8" s="127"/>
    </row>
    <row r="9" spans="1:17" outlineLevel="1" x14ac:dyDescent="0.3">
      <c r="A9" s="11" t="s">
        <v>61</v>
      </c>
      <c r="B9" s="1" t="s">
        <v>62</v>
      </c>
      <c r="C9" s="1" t="s">
        <v>63</v>
      </c>
      <c r="D9" s="167">
        <f>SUM(D10,D13)</f>
        <v>25128.205128205129</v>
      </c>
      <c r="E9" s="169">
        <f t="shared" ref="E9:P9" si="1">SUM(E10,E13)</f>
        <v>30615.384615384613</v>
      </c>
      <c r="F9" s="169">
        <f t="shared" si="1"/>
        <v>36738.461538461539</v>
      </c>
      <c r="G9" s="169">
        <f t="shared" si="1"/>
        <v>44086.153846153844</v>
      </c>
      <c r="H9" s="169">
        <f t="shared" si="1"/>
        <v>52903.38461538461</v>
      </c>
      <c r="I9" s="169">
        <f t="shared" si="1"/>
        <v>63484.061538461538</v>
      </c>
      <c r="J9" s="169" t="e">
        <f t="shared" si="1"/>
        <v>#REF!</v>
      </c>
      <c r="K9" s="169" t="e">
        <f t="shared" si="1"/>
        <v>#REF!</v>
      </c>
      <c r="L9" s="169" t="e">
        <f t="shared" si="1"/>
        <v>#REF!</v>
      </c>
      <c r="M9" s="169" t="e">
        <f t="shared" si="1"/>
        <v>#REF!</v>
      </c>
      <c r="N9" s="169" t="e">
        <f t="shared" si="1"/>
        <v>#REF!</v>
      </c>
      <c r="O9" s="170" t="e">
        <f t="shared" si="1"/>
        <v>#REF!</v>
      </c>
      <c r="P9" s="46" t="e">
        <f t="shared" si="1"/>
        <v>#REF!</v>
      </c>
      <c r="Q9" s="127"/>
    </row>
    <row r="10" spans="1:17" outlineLevel="1" x14ac:dyDescent="0.3">
      <c r="A10" s="12" t="s">
        <v>64</v>
      </c>
      <c r="B10" s="68" t="s">
        <v>65</v>
      </c>
      <c r="C10" s="68" t="s">
        <v>66</v>
      </c>
      <c r="D10" s="132">
        <f>SUM(D11:D12)</f>
        <v>7692.3076923076924</v>
      </c>
      <c r="E10" s="134">
        <f t="shared" ref="E10:O10" si="2">SUM(E11:E12)</f>
        <v>9692.3076923076915</v>
      </c>
      <c r="F10" s="134">
        <f t="shared" si="2"/>
        <v>11630.76923076923</v>
      </c>
      <c r="G10" s="134">
        <f t="shared" si="2"/>
        <v>13956.923076923076</v>
      </c>
      <c r="H10" s="143">
        <f t="shared" si="2"/>
        <v>16748.307692307691</v>
      </c>
      <c r="I10" s="133">
        <f t="shared" si="2"/>
        <v>20097.969230769231</v>
      </c>
      <c r="J10" s="134" t="e">
        <f t="shared" si="2"/>
        <v>#REF!</v>
      </c>
      <c r="K10" s="133" t="e">
        <f t="shared" si="2"/>
        <v>#REF!</v>
      </c>
      <c r="L10" s="134" t="e">
        <f t="shared" si="2"/>
        <v>#REF!</v>
      </c>
      <c r="M10" s="133" t="e">
        <f t="shared" si="2"/>
        <v>#REF!</v>
      </c>
      <c r="N10" s="134" t="e">
        <f t="shared" si="2"/>
        <v>#REF!</v>
      </c>
      <c r="O10" s="133" t="e">
        <f t="shared" si="2"/>
        <v>#REF!</v>
      </c>
      <c r="P10" s="47" t="e">
        <f>SUM(P11:P12)</f>
        <v>#REF!</v>
      </c>
      <c r="Q10" s="127"/>
    </row>
    <row r="11" spans="1:17" outlineLevel="1" x14ac:dyDescent="0.3">
      <c r="A11" s="13" t="s">
        <v>67</v>
      </c>
      <c r="B11" s="69" t="s">
        <v>68</v>
      </c>
      <c r="C11" s="69" t="s">
        <v>335</v>
      </c>
      <c r="D11" s="144">
        <f>PL!C11/'PL USD'!$D$4</f>
        <v>0</v>
      </c>
      <c r="E11" s="4">
        <f>PL!D11/'PL USD'!$D$4</f>
        <v>461.53846153846155</v>
      </c>
      <c r="F11" s="95">
        <f>PL!E11/'PL USD'!$D$4</f>
        <v>553.84615384615381</v>
      </c>
      <c r="G11" s="4">
        <f>PL!F11/'PL USD'!$D$4</f>
        <v>664.61538461538464</v>
      </c>
      <c r="H11" s="95">
        <f>PL!G11/'PL USD'!$D$4</f>
        <v>797.53846153846155</v>
      </c>
      <c r="I11" s="4">
        <f>PL!H11/'PL USD'!$D$4</f>
        <v>957.04615384615374</v>
      </c>
      <c r="J11" s="95" t="e">
        <f>PL!#REF!/'PL USD'!$D$4</f>
        <v>#REF!</v>
      </c>
      <c r="K11" s="4" t="e">
        <f>PL!#REF!/'PL USD'!$D$4</f>
        <v>#REF!</v>
      </c>
      <c r="L11" s="95" t="e">
        <f>PL!#REF!/'PL USD'!$D$4</f>
        <v>#REF!</v>
      </c>
      <c r="M11" s="4" t="e">
        <f>PL!#REF!/'PL USD'!$D$4</f>
        <v>#REF!</v>
      </c>
      <c r="N11" s="95" t="e">
        <f>PL!#REF!/'PL USD'!$D$4</f>
        <v>#REF!</v>
      </c>
      <c r="O11" s="4" t="e">
        <f>PL!#REF!/'PL USD'!$D$4</f>
        <v>#REF!</v>
      </c>
      <c r="P11" s="48" t="e">
        <f>SUM(D11:O11)</f>
        <v>#REF!</v>
      </c>
      <c r="Q11" s="127"/>
    </row>
    <row r="12" spans="1:17" outlineLevel="1" x14ac:dyDescent="0.3">
      <c r="A12" s="13" t="s">
        <v>67</v>
      </c>
      <c r="B12" s="69" t="s">
        <v>69</v>
      </c>
      <c r="C12" s="69" t="s">
        <v>70</v>
      </c>
      <c r="D12" s="144">
        <f>PL!C12/'PL USD'!$D$4</f>
        <v>7692.3076923076924</v>
      </c>
      <c r="E12" s="4">
        <f>PL!D12/'PL USD'!$D$4</f>
        <v>9230.7692307692305</v>
      </c>
      <c r="F12" s="95">
        <f>PL!E12/'PL USD'!$D$4</f>
        <v>11076.923076923076</v>
      </c>
      <c r="G12" s="4">
        <f>PL!F12/'PL USD'!$D$4</f>
        <v>13292.307692307691</v>
      </c>
      <c r="H12" s="95">
        <f>PL!G12/'PL USD'!$D$4</f>
        <v>15950.76923076923</v>
      </c>
      <c r="I12" s="4">
        <f>PL!H12/'PL USD'!$D$4</f>
        <v>19140.923076923078</v>
      </c>
      <c r="J12" s="95" t="e">
        <f>PL!#REF!/'PL USD'!$D$4</f>
        <v>#REF!</v>
      </c>
      <c r="K12" s="4" t="e">
        <f>PL!#REF!/'PL USD'!$D$4</f>
        <v>#REF!</v>
      </c>
      <c r="L12" s="95" t="e">
        <f>PL!#REF!/'PL USD'!$D$4</f>
        <v>#REF!</v>
      </c>
      <c r="M12" s="4" t="e">
        <f>PL!#REF!/'PL USD'!$D$4</f>
        <v>#REF!</v>
      </c>
      <c r="N12" s="95" t="e">
        <f>PL!#REF!/'PL USD'!$D$4</f>
        <v>#REF!</v>
      </c>
      <c r="O12" s="4" t="e">
        <f>PL!#REF!/'PL USD'!$D$4</f>
        <v>#REF!</v>
      </c>
      <c r="P12" s="48" t="e">
        <f>SUM(D12:O12)</f>
        <v>#REF!</v>
      </c>
      <c r="Q12" s="127"/>
    </row>
    <row r="13" spans="1:17" outlineLevel="1" x14ac:dyDescent="0.3">
      <c r="A13" s="12" t="s">
        <v>64</v>
      </c>
      <c r="B13" s="68" t="s">
        <v>71</v>
      </c>
      <c r="C13" s="68" t="s">
        <v>72</v>
      </c>
      <c r="D13" s="145">
        <f>SUM(D14,D15)</f>
        <v>17435.897435897437</v>
      </c>
      <c r="E13" s="28">
        <f t="shared" ref="E13:O13" si="3">SUM(E14,E15)</f>
        <v>20923.076923076922</v>
      </c>
      <c r="F13" s="94">
        <f t="shared" si="3"/>
        <v>25107.692307692309</v>
      </c>
      <c r="G13" s="28">
        <f t="shared" si="3"/>
        <v>30129.23076923077</v>
      </c>
      <c r="H13" s="94">
        <f t="shared" si="3"/>
        <v>36155.076923076922</v>
      </c>
      <c r="I13" s="28">
        <f t="shared" si="3"/>
        <v>43386.092307692306</v>
      </c>
      <c r="J13" s="94" t="e">
        <f t="shared" si="3"/>
        <v>#REF!</v>
      </c>
      <c r="K13" s="28" t="e">
        <f t="shared" si="3"/>
        <v>#REF!</v>
      </c>
      <c r="L13" s="94" t="e">
        <f t="shared" si="3"/>
        <v>#REF!</v>
      </c>
      <c r="M13" s="28" t="e">
        <f t="shared" si="3"/>
        <v>#REF!</v>
      </c>
      <c r="N13" s="94" t="e">
        <f t="shared" si="3"/>
        <v>#REF!</v>
      </c>
      <c r="O13" s="28" t="e">
        <f t="shared" si="3"/>
        <v>#REF!</v>
      </c>
      <c r="P13" s="47" t="e">
        <f>SUM(P14,P15)</f>
        <v>#REF!</v>
      </c>
      <c r="Q13" s="127"/>
    </row>
    <row r="14" spans="1:17" outlineLevel="1" x14ac:dyDescent="0.3">
      <c r="A14" s="13" t="s">
        <v>67</v>
      </c>
      <c r="B14" s="69" t="s">
        <v>73</v>
      </c>
      <c r="C14" s="69" t="s">
        <v>74</v>
      </c>
      <c r="D14" s="144">
        <f>PL!C14/'PL USD'!$D$4</f>
        <v>8974.3589743589746</v>
      </c>
      <c r="E14" s="4">
        <f>PL!D14/'PL USD'!$D$4</f>
        <v>10769.23076923077</v>
      </c>
      <c r="F14" s="95">
        <f>PL!E14/'PL USD'!$D$4</f>
        <v>12923.076923076924</v>
      </c>
      <c r="G14" s="4">
        <f>PL!F14/'PL USD'!$D$4</f>
        <v>15507.692307692309</v>
      </c>
      <c r="H14" s="95">
        <f>PL!G14/'PL USD'!$D$4</f>
        <v>18609.23076923077</v>
      </c>
      <c r="I14" s="4">
        <f>PL!H14/'PL USD'!$D$4</f>
        <v>22331.076923076922</v>
      </c>
      <c r="J14" s="95" t="e">
        <f>PL!#REF!/'PL USD'!$D$4</f>
        <v>#REF!</v>
      </c>
      <c r="K14" s="4" t="e">
        <f>PL!#REF!/'PL USD'!$D$4</f>
        <v>#REF!</v>
      </c>
      <c r="L14" s="95" t="e">
        <f>PL!#REF!/'PL USD'!$D$4</f>
        <v>#REF!</v>
      </c>
      <c r="M14" s="4" t="e">
        <f>PL!#REF!/'PL USD'!$D$4</f>
        <v>#REF!</v>
      </c>
      <c r="N14" s="95" t="e">
        <f>PL!#REF!/'PL USD'!$D$4</f>
        <v>#REF!</v>
      </c>
      <c r="O14" s="4" t="e">
        <f>PL!#REF!/'PL USD'!$D$4</f>
        <v>#REF!</v>
      </c>
      <c r="P14" s="48" t="e">
        <f t="shared" ref="P14:P20" si="4">SUM(D14:O14)</f>
        <v>#REF!</v>
      </c>
      <c r="Q14" s="127"/>
    </row>
    <row r="15" spans="1:17" outlineLevel="1" x14ac:dyDescent="0.3">
      <c r="A15" s="13" t="s">
        <v>67</v>
      </c>
      <c r="B15" s="69" t="s">
        <v>75</v>
      </c>
      <c r="C15" s="69" t="s">
        <v>336</v>
      </c>
      <c r="D15" s="144">
        <f>PL!C15/'PL USD'!$D$4</f>
        <v>8461.538461538461</v>
      </c>
      <c r="E15" s="4">
        <f>PL!D15/'PL USD'!$D$4</f>
        <v>10153.846153846154</v>
      </c>
      <c r="F15" s="95">
        <f>PL!E15/'PL USD'!$D$4</f>
        <v>12184.615384615385</v>
      </c>
      <c r="G15" s="4">
        <f>PL!F15/'PL USD'!$D$4</f>
        <v>14621.538461538461</v>
      </c>
      <c r="H15" s="95">
        <f>PL!G15/'PL USD'!$D$4</f>
        <v>17545.846153846152</v>
      </c>
      <c r="I15" s="4">
        <f>PL!H15/'PL USD'!$D$4</f>
        <v>21055.015384615384</v>
      </c>
      <c r="J15" s="95" t="e">
        <f>PL!#REF!/'PL USD'!$D$4</f>
        <v>#REF!</v>
      </c>
      <c r="K15" s="4" t="e">
        <f>PL!#REF!/'PL USD'!$D$4</f>
        <v>#REF!</v>
      </c>
      <c r="L15" s="95" t="e">
        <f>PL!#REF!/'PL USD'!$D$4</f>
        <v>#REF!</v>
      </c>
      <c r="M15" s="4" t="e">
        <f>PL!#REF!/'PL USD'!$D$4</f>
        <v>#REF!</v>
      </c>
      <c r="N15" s="95" t="e">
        <f>PL!#REF!/'PL USD'!$D$4</f>
        <v>#REF!</v>
      </c>
      <c r="O15" s="4" t="e">
        <f>PL!#REF!/'PL USD'!$D$4</f>
        <v>#REF!</v>
      </c>
      <c r="P15" s="48" t="e">
        <f t="shared" si="4"/>
        <v>#REF!</v>
      </c>
      <c r="Q15" s="127"/>
    </row>
    <row r="16" spans="1:17" outlineLevel="1" x14ac:dyDescent="0.3">
      <c r="A16" s="11" t="s">
        <v>64</v>
      </c>
      <c r="B16" s="1" t="s">
        <v>76</v>
      </c>
      <c r="C16" s="1" t="s">
        <v>330</v>
      </c>
      <c r="D16" s="146" t="e">
        <f>PL!#REF!/'PL USD'!$D$4</f>
        <v>#REF!</v>
      </c>
      <c r="E16" s="33" t="e">
        <f>PL!#REF!/'PL USD'!$D$4</f>
        <v>#REF!</v>
      </c>
      <c r="F16" s="100" t="e">
        <f>PL!#REF!/'PL USD'!$D$4</f>
        <v>#REF!</v>
      </c>
      <c r="G16" s="33" t="e">
        <f>PL!#REF!/'PL USD'!$D$4</f>
        <v>#REF!</v>
      </c>
      <c r="H16" s="100" t="e">
        <f>PL!#REF!/'PL USD'!$D$4</f>
        <v>#REF!</v>
      </c>
      <c r="I16" s="33" t="e">
        <f>PL!#REF!/'PL USD'!$D$4</f>
        <v>#REF!</v>
      </c>
      <c r="J16" s="100" t="e">
        <f>PL!#REF!/'PL USD'!$D$4</f>
        <v>#REF!</v>
      </c>
      <c r="K16" s="33" t="e">
        <f>PL!#REF!/'PL USD'!$D$4</f>
        <v>#REF!</v>
      </c>
      <c r="L16" s="100" t="e">
        <f>PL!#REF!/'PL USD'!$D$4</f>
        <v>#REF!</v>
      </c>
      <c r="M16" s="33" t="e">
        <f>PL!#REF!/'PL USD'!$D$4</f>
        <v>#REF!</v>
      </c>
      <c r="N16" s="100" t="e">
        <f>PL!#REF!/'PL USD'!$D$4</f>
        <v>#REF!</v>
      </c>
      <c r="O16" s="33" t="e">
        <f>PL!#REF!/'PL USD'!$D$4</f>
        <v>#REF!</v>
      </c>
      <c r="P16" s="53" t="e">
        <f t="shared" si="4"/>
        <v>#REF!</v>
      </c>
      <c r="Q16" s="127"/>
    </row>
    <row r="17" spans="1:17" outlineLevel="1" x14ac:dyDescent="0.3">
      <c r="A17" s="14" t="s">
        <v>61</v>
      </c>
      <c r="B17" s="70" t="s">
        <v>77</v>
      </c>
      <c r="C17" s="70" t="s">
        <v>337</v>
      </c>
      <c r="D17" s="147" t="e">
        <f>PL!#REF!/'PL USD'!$D$4</f>
        <v>#REF!</v>
      </c>
      <c r="E17" s="30" t="e">
        <f>PL!#REF!/'PL USD'!$D$4</f>
        <v>#REF!</v>
      </c>
      <c r="F17" s="97" t="e">
        <f>PL!#REF!/'PL USD'!$D$4</f>
        <v>#REF!</v>
      </c>
      <c r="G17" s="30" t="e">
        <f>PL!#REF!/'PL USD'!$D$4</f>
        <v>#REF!</v>
      </c>
      <c r="H17" s="97" t="e">
        <f>PL!#REF!/'PL USD'!$D$4</f>
        <v>#REF!</v>
      </c>
      <c r="I17" s="30" t="e">
        <f>PL!#REF!/'PL USD'!$D$4</f>
        <v>#REF!</v>
      </c>
      <c r="J17" s="97" t="e">
        <f>PL!#REF!/'PL USD'!$D$4</f>
        <v>#REF!</v>
      </c>
      <c r="K17" s="30" t="e">
        <f>PL!#REF!/'PL USD'!$D$4</f>
        <v>#REF!</v>
      </c>
      <c r="L17" s="97" t="e">
        <f>PL!#REF!/'PL USD'!$D$4</f>
        <v>#REF!</v>
      </c>
      <c r="M17" s="30" t="e">
        <f>PL!#REF!/'PL USD'!$D$4</f>
        <v>#REF!</v>
      </c>
      <c r="N17" s="97" t="e">
        <f>PL!#REF!/'PL USD'!$D$4</f>
        <v>#REF!</v>
      </c>
      <c r="O17" s="30" t="e">
        <f>PL!#REF!/'PL USD'!$D$4</f>
        <v>#REF!</v>
      </c>
      <c r="P17" s="50" t="e">
        <f t="shared" si="4"/>
        <v>#REF!</v>
      </c>
      <c r="Q17" s="127"/>
    </row>
    <row r="18" spans="1:17" outlineLevel="1" x14ac:dyDescent="0.3">
      <c r="A18" s="15" t="s">
        <v>61</v>
      </c>
      <c r="B18" s="71" t="s">
        <v>78</v>
      </c>
      <c r="C18" s="71" t="s">
        <v>79</v>
      </c>
      <c r="D18" s="148" t="e">
        <f>PL!#REF!/'PL USD'!$D$4</f>
        <v>#REF!</v>
      </c>
      <c r="E18" s="31" t="e">
        <f>PL!#REF!/'PL USD'!$D$4</f>
        <v>#REF!</v>
      </c>
      <c r="F18" s="98" t="e">
        <f>PL!#REF!/'PL USD'!$D$4</f>
        <v>#REF!</v>
      </c>
      <c r="G18" s="31" t="e">
        <f>PL!#REF!/'PL USD'!$D$4</f>
        <v>#REF!</v>
      </c>
      <c r="H18" s="98" t="e">
        <f>PL!#REF!/'PL USD'!$D$4</f>
        <v>#REF!</v>
      </c>
      <c r="I18" s="31" t="e">
        <f>PL!#REF!/'PL USD'!$D$4</f>
        <v>#REF!</v>
      </c>
      <c r="J18" s="98" t="e">
        <f>PL!#REF!/'PL USD'!$D$4</f>
        <v>#REF!</v>
      </c>
      <c r="K18" s="31" t="e">
        <f>PL!#REF!/'PL USD'!$D$4</f>
        <v>#REF!</v>
      </c>
      <c r="L18" s="98" t="e">
        <f>PL!#REF!/'PL USD'!$D$4</f>
        <v>#REF!</v>
      </c>
      <c r="M18" s="31" t="e">
        <f>PL!#REF!/'PL USD'!$D$4</f>
        <v>#REF!</v>
      </c>
      <c r="N18" s="98" t="e">
        <f>PL!#REF!/'PL USD'!$D$4</f>
        <v>#REF!</v>
      </c>
      <c r="O18" s="31" t="e">
        <f>PL!#REF!/'PL USD'!$D$4</f>
        <v>#REF!</v>
      </c>
      <c r="P18" s="51" t="e">
        <f t="shared" si="4"/>
        <v>#REF!</v>
      </c>
      <c r="Q18" s="127"/>
    </row>
    <row r="19" spans="1:17" outlineLevel="1" x14ac:dyDescent="0.3">
      <c r="A19" s="16" t="s">
        <v>61</v>
      </c>
      <c r="B19" s="72" t="s">
        <v>80</v>
      </c>
      <c r="C19" s="72" t="s">
        <v>81</v>
      </c>
      <c r="D19" s="149" t="e">
        <f>PL!#REF!/'PL USD'!$D$4</f>
        <v>#REF!</v>
      </c>
      <c r="E19" s="32" t="e">
        <f>PL!#REF!/'PL USD'!$D$4</f>
        <v>#REF!</v>
      </c>
      <c r="F19" s="99" t="e">
        <f>PL!#REF!/'PL USD'!$D$4</f>
        <v>#REF!</v>
      </c>
      <c r="G19" s="32" t="e">
        <f>PL!#REF!/'PL USD'!$D$4</f>
        <v>#REF!</v>
      </c>
      <c r="H19" s="99" t="e">
        <f>PL!#REF!/'PL USD'!$D$4</f>
        <v>#REF!</v>
      </c>
      <c r="I19" s="32" t="e">
        <f>PL!#REF!/'PL USD'!$D$4</f>
        <v>#REF!</v>
      </c>
      <c r="J19" s="99" t="e">
        <f>PL!#REF!/'PL USD'!$D$4</f>
        <v>#REF!</v>
      </c>
      <c r="K19" s="32" t="e">
        <f>PL!#REF!/'PL USD'!$D$4</f>
        <v>#REF!</v>
      </c>
      <c r="L19" s="99" t="e">
        <f>PL!#REF!/'PL USD'!$D$4</f>
        <v>#REF!</v>
      </c>
      <c r="M19" s="32" t="e">
        <f>PL!#REF!/'PL USD'!$D$4</f>
        <v>#REF!</v>
      </c>
      <c r="N19" s="99" t="e">
        <f>PL!#REF!/'PL USD'!$D$4</f>
        <v>#REF!</v>
      </c>
      <c r="O19" s="32" t="e">
        <f>PL!#REF!/'PL USD'!$D$4</f>
        <v>#REF!</v>
      </c>
      <c r="P19" s="52" t="e">
        <f t="shared" si="4"/>
        <v>#REF!</v>
      </c>
      <c r="Q19" s="127"/>
    </row>
    <row r="20" spans="1:17" outlineLevel="1" x14ac:dyDescent="0.3">
      <c r="A20" s="11" t="s">
        <v>61</v>
      </c>
      <c r="B20" s="1" t="s">
        <v>82</v>
      </c>
      <c r="C20" s="1" t="s">
        <v>347</v>
      </c>
      <c r="D20" s="146" t="e">
        <f>PL!#REF!/'PL USD'!$D$4</f>
        <v>#REF!</v>
      </c>
      <c r="E20" s="33" t="e">
        <f>PL!#REF!/'PL USD'!$D$4</f>
        <v>#REF!</v>
      </c>
      <c r="F20" s="100" t="e">
        <f>PL!#REF!/'PL USD'!$D$4</f>
        <v>#REF!</v>
      </c>
      <c r="G20" s="33" t="e">
        <f>PL!#REF!/'PL USD'!$D$4</f>
        <v>#REF!</v>
      </c>
      <c r="H20" s="100" t="e">
        <f>PL!#REF!/'PL USD'!$D$4</f>
        <v>#REF!</v>
      </c>
      <c r="I20" s="33" t="e">
        <f>PL!#REF!/'PL USD'!$D$4</f>
        <v>#REF!</v>
      </c>
      <c r="J20" s="100" t="e">
        <f>PL!#REF!/'PL USD'!$D$4</f>
        <v>#REF!</v>
      </c>
      <c r="K20" s="33" t="e">
        <f>PL!#REF!/'PL USD'!$D$4</f>
        <v>#REF!</v>
      </c>
      <c r="L20" s="100" t="e">
        <f>PL!#REF!/'PL USD'!$D$4</f>
        <v>#REF!</v>
      </c>
      <c r="M20" s="33" t="e">
        <f>PL!#REF!/'PL USD'!$D$4</f>
        <v>#REF!</v>
      </c>
      <c r="N20" s="100" t="e">
        <f>PL!#REF!/'PL USD'!$D$4</f>
        <v>#REF!</v>
      </c>
      <c r="O20" s="33" t="e">
        <f>PL!#REF!/'PL USD'!$D$4</f>
        <v>#REF!</v>
      </c>
      <c r="P20" s="53" t="e">
        <f t="shared" si="4"/>
        <v>#REF!</v>
      </c>
      <c r="Q20" s="127"/>
    </row>
    <row r="21" spans="1:17" outlineLevel="1" x14ac:dyDescent="0.3">
      <c r="A21" s="11" t="s">
        <v>64</v>
      </c>
      <c r="B21" s="1" t="s">
        <v>346</v>
      </c>
      <c r="C21" s="135" t="s">
        <v>338</v>
      </c>
      <c r="D21" s="146"/>
      <c r="E21" s="33"/>
      <c r="F21" s="100"/>
      <c r="G21" s="33"/>
      <c r="H21" s="100"/>
      <c r="I21" s="33"/>
      <c r="J21" s="100"/>
      <c r="K21" s="33"/>
      <c r="L21" s="100"/>
      <c r="M21" s="33"/>
      <c r="N21" s="100"/>
      <c r="O21" s="33"/>
      <c r="P21" s="171"/>
      <c r="Q21" s="127"/>
    </row>
    <row r="22" spans="1:17" x14ac:dyDescent="0.3">
      <c r="A22" s="10" t="s">
        <v>58</v>
      </c>
      <c r="B22" s="67" t="s">
        <v>83</v>
      </c>
      <c r="C22" s="67" t="s">
        <v>84</v>
      </c>
      <c r="D22" s="150" t="e">
        <f t="shared" ref="D22:P22" si="5">SUM(D23,D35,D45)</f>
        <v>#REF!</v>
      </c>
      <c r="E22" s="34" t="e">
        <f t="shared" si="5"/>
        <v>#REF!</v>
      </c>
      <c r="F22" s="101" t="e">
        <f t="shared" si="5"/>
        <v>#REF!</v>
      </c>
      <c r="G22" s="34" t="e">
        <f t="shared" si="5"/>
        <v>#REF!</v>
      </c>
      <c r="H22" s="101" t="e">
        <f t="shared" si="5"/>
        <v>#REF!</v>
      </c>
      <c r="I22" s="34" t="e">
        <f t="shared" si="5"/>
        <v>#REF!</v>
      </c>
      <c r="J22" s="101" t="e">
        <f t="shared" si="5"/>
        <v>#REF!</v>
      </c>
      <c r="K22" s="34" t="e">
        <f t="shared" si="5"/>
        <v>#REF!</v>
      </c>
      <c r="L22" s="101" t="e">
        <f t="shared" si="5"/>
        <v>#REF!</v>
      </c>
      <c r="M22" s="34" t="e">
        <f t="shared" si="5"/>
        <v>#REF!</v>
      </c>
      <c r="N22" s="101" t="e">
        <f t="shared" si="5"/>
        <v>#REF!</v>
      </c>
      <c r="O22" s="34" t="e">
        <f t="shared" si="5"/>
        <v>#REF!</v>
      </c>
      <c r="P22" s="89" t="e">
        <f t="shared" si="5"/>
        <v>#REF!</v>
      </c>
      <c r="Q22" s="127"/>
    </row>
    <row r="23" spans="1:17" outlineLevel="1" x14ac:dyDescent="0.3">
      <c r="A23" s="11" t="s">
        <v>61</v>
      </c>
      <c r="B23" s="1" t="s">
        <v>85</v>
      </c>
      <c r="C23" s="1" t="s">
        <v>86</v>
      </c>
      <c r="D23" s="138" t="e">
        <f>SUM(D24,D27,D30,D31,D32,D33,D34)</f>
        <v>#REF!</v>
      </c>
      <c r="E23" s="2" t="e">
        <f t="shared" ref="E23:P23" si="6">SUM(E24,E27,E30,E31,E32,E33,E34)</f>
        <v>#REF!</v>
      </c>
      <c r="F23" s="93" t="e">
        <f t="shared" si="6"/>
        <v>#REF!</v>
      </c>
      <c r="G23" s="2" t="e">
        <f t="shared" si="6"/>
        <v>#REF!</v>
      </c>
      <c r="H23" s="93" t="e">
        <f t="shared" si="6"/>
        <v>#REF!</v>
      </c>
      <c r="I23" s="2" t="e">
        <f t="shared" si="6"/>
        <v>#REF!</v>
      </c>
      <c r="J23" s="93" t="e">
        <f t="shared" si="6"/>
        <v>#REF!</v>
      </c>
      <c r="K23" s="2" t="e">
        <f t="shared" si="6"/>
        <v>#REF!</v>
      </c>
      <c r="L23" s="93" t="e">
        <f t="shared" si="6"/>
        <v>#REF!</v>
      </c>
      <c r="M23" s="2" t="e">
        <f t="shared" si="6"/>
        <v>#REF!</v>
      </c>
      <c r="N23" s="93" t="e">
        <f t="shared" si="6"/>
        <v>#REF!</v>
      </c>
      <c r="O23" s="2" t="e">
        <f t="shared" si="6"/>
        <v>#REF!</v>
      </c>
      <c r="P23" s="46" t="e">
        <f t="shared" si="6"/>
        <v>#REF!</v>
      </c>
      <c r="Q23" s="127"/>
    </row>
    <row r="24" spans="1:17" outlineLevel="1" x14ac:dyDescent="0.3">
      <c r="A24" s="17" t="s">
        <v>64</v>
      </c>
      <c r="B24" s="73" t="s">
        <v>87</v>
      </c>
      <c r="C24" s="73" t="s">
        <v>66</v>
      </c>
      <c r="D24" s="151" t="e">
        <f>SUM(D25:D26)</f>
        <v>#REF!</v>
      </c>
      <c r="E24" s="29" t="e">
        <f t="shared" ref="E24:O24" si="7">SUM(E25:E26)</f>
        <v>#REF!</v>
      </c>
      <c r="F24" s="96" t="e">
        <f t="shared" si="7"/>
        <v>#REF!</v>
      </c>
      <c r="G24" s="29" t="e">
        <f t="shared" si="7"/>
        <v>#REF!</v>
      </c>
      <c r="H24" s="96" t="e">
        <f t="shared" si="7"/>
        <v>#REF!</v>
      </c>
      <c r="I24" s="29" t="e">
        <f t="shared" si="7"/>
        <v>#REF!</v>
      </c>
      <c r="J24" s="96" t="e">
        <f t="shared" si="7"/>
        <v>#REF!</v>
      </c>
      <c r="K24" s="29" t="e">
        <f t="shared" si="7"/>
        <v>#REF!</v>
      </c>
      <c r="L24" s="96" t="e">
        <f t="shared" si="7"/>
        <v>#REF!</v>
      </c>
      <c r="M24" s="29" t="e">
        <f t="shared" si="7"/>
        <v>#REF!</v>
      </c>
      <c r="N24" s="96" t="e">
        <f t="shared" si="7"/>
        <v>#REF!</v>
      </c>
      <c r="O24" s="29" t="e">
        <f t="shared" si="7"/>
        <v>#REF!</v>
      </c>
      <c r="P24" s="49" t="e">
        <f>SUM(P25:P26)</f>
        <v>#REF!</v>
      </c>
      <c r="Q24" s="127"/>
    </row>
    <row r="25" spans="1:17" outlineLevel="1" x14ac:dyDescent="0.3">
      <c r="A25" s="18" t="s">
        <v>67</v>
      </c>
      <c r="B25" s="69" t="s">
        <v>88</v>
      </c>
      <c r="C25" s="69" t="s">
        <v>339</v>
      </c>
      <c r="D25" s="144" t="e">
        <f>PL!#REF!/'PL USD'!$D$4</f>
        <v>#REF!</v>
      </c>
      <c r="E25" s="4" t="e">
        <f>PL!#REF!/'PL USD'!$D$4</f>
        <v>#REF!</v>
      </c>
      <c r="F25" s="95" t="e">
        <f>PL!#REF!/'PL USD'!$D$4</f>
        <v>#REF!</v>
      </c>
      <c r="G25" s="4" t="e">
        <f>PL!#REF!/'PL USD'!$D$4</f>
        <v>#REF!</v>
      </c>
      <c r="H25" s="95" t="e">
        <f>PL!#REF!/'PL USD'!$D$4</f>
        <v>#REF!</v>
      </c>
      <c r="I25" s="4" t="e">
        <f>PL!#REF!/'PL USD'!$D$4</f>
        <v>#REF!</v>
      </c>
      <c r="J25" s="95" t="e">
        <f>PL!#REF!/'PL USD'!$D$4</f>
        <v>#REF!</v>
      </c>
      <c r="K25" s="4" t="e">
        <f>PL!#REF!/'PL USD'!$D$4</f>
        <v>#REF!</v>
      </c>
      <c r="L25" s="95" t="e">
        <f>PL!#REF!/'PL USD'!$D$4</f>
        <v>#REF!</v>
      </c>
      <c r="M25" s="4" t="e">
        <f>PL!#REF!/'PL USD'!$D$4</f>
        <v>#REF!</v>
      </c>
      <c r="N25" s="95" t="e">
        <f>PL!#REF!/'PL USD'!$D$4</f>
        <v>#REF!</v>
      </c>
      <c r="O25" s="4" t="e">
        <f>PL!#REF!/'PL USD'!$D$4</f>
        <v>#REF!</v>
      </c>
      <c r="P25" s="48" t="e">
        <f>SUM(D25:O25)</f>
        <v>#REF!</v>
      </c>
      <c r="Q25" s="127"/>
    </row>
    <row r="26" spans="1:17" outlineLevel="1" x14ac:dyDescent="0.3">
      <c r="A26" s="18" t="s">
        <v>67</v>
      </c>
      <c r="B26" s="69" t="s">
        <v>89</v>
      </c>
      <c r="C26" s="69" t="s">
        <v>90</v>
      </c>
      <c r="D26" s="144" t="e">
        <f>PL!#REF!/'PL USD'!$D$4</f>
        <v>#REF!</v>
      </c>
      <c r="E26" s="4" t="e">
        <f>PL!#REF!/'PL USD'!$D$4</f>
        <v>#REF!</v>
      </c>
      <c r="F26" s="95" t="e">
        <f>PL!#REF!/'PL USD'!$D$4</f>
        <v>#REF!</v>
      </c>
      <c r="G26" s="4" t="e">
        <f>PL!#REF!/'PL USD'!$D$4</f>
        <v>#REF!</v>
      </c>
      <c r="H26" s="95" t="e">
        <f>PL!#REF!/'PL USD'!$D$4</f>
        <v>#REF!</v>
      </c>
      <c r="I26" s="4" t="e">
        <f>PL!#REF!/'PL USD'!$D$4</f>
        <v>#REF!</v>
      </c>
      <c r="J26" s="95" t="e">
        <f>PL!#REF!/'PL USD'!$D$4</f>
        <v>#REF!</v>
      </c>
      <c r="K26" s="4" t="e">
        <f>PL!#REF!/'PL USD'!$D$4</f>
        <v>#REF!</v>
      </c>
      <c r="L26" s="95" t="e">
        <f>PL!#REF!/'PL USD'!$D$4</f>
        <v>#REF!</v>
      </c>
      <c r="M26" s="4" t="e">
        <f>PL!#REF!/'PL USD'!$D$4</f>
        <v>#REF!</v>
      </c>
      <c r="N26" s="95" t="e">
        <f>PL!#REF!/'PL USD'!$D$4</f>
        <v>#REF!</v>
      </c>
      <c r="O26" s="4" t="e">
        <f>PL!#REF!/'PL USD'!$D$4</f>
        <v>#REF!</v>
      </c>
      <c r="P26" s="48" t="e">
        <f>SUM(D26:O26)</f>
        <v>#REF!</v>
      </c>
      <c r="Q26" s="127"/>
    </row>
    <row r="27" spans="1:17" outlineLevel="1" x14ac:dyDescent="0.3">
      <c r="A27" s="17" t="s">
        <v>64</v>
      </c>
      <c r="B27" s="73" t="s">
        <v>91</v>
      </c>
      <c r="C27" s="73" t="s">
        <v>72</v>
      </c>
      <c r="D27" s="151" t="e">
        <f>SUM(D28,D29)</f>
        <v>#REF!</v>
      </c>
      <c r="E27" s="29" t="e">
        <f t="shared" ref="E27:O27" si="8">SUM(E28,E29)</f>
        <v>#REF!</v>
      </c>
      <c r="F27" s="96" t="e">
        <f t="shared" si="8"/>
        <v>#REF!</v>
      </c>
      <c r="G27" s="29" t="e">
        <f t="shared" si="8"/>
        <v>#REF!</v>
      </c>
      <c r="H27" s="96" t="e">
        <f t="shared" si="8"/>
        <v>#REF!</v>
      </c>
      <c r="I27" s="29" t="e">
        <f t="shared" si="8"/>
        <v>#REF!</v>
      </c>
      <c r="J27" s="96" t="e">
        <f t="shared" si="8"/>
        <v>#REF!</v>
      </c>
      <c r="K27" s="29" t="e">
        <f t="shared" si="8"/>
        <v>#REF!</v>
      </c>
      <c r="L27" s="96" t="e">
        <f t="shared" si="8"/>
        <v>#REF!</v>
      </c>
      <c r="M27" s="29" t="e">
        <f t="shared" si="8"/>
        <v>#REF!</v>
      </c>
      <c r="N27" s="96" t="e">
        <f t="shared" si="8"/>
        <v>#REF!</v>
      </c>
      <c r="O27" s="29" t="e">
        <f t="shared" si="8"/>
        <v>#REF!</v>
      </c>
      <c r="P27" s="49" t="e">
        <f>SUM(P28,P29)</f>
        <v>#REF!</v>
      </c>
      <c r="Q27" s="127"/>
    </row>
    <row r="28" spans="1:17" outlineLevel="1" x14ac:dyDescent="0.3">
      <c r="A28" s="18" t="s">
        <v>67</v>
      </c>
      <c r="B28" s="69" t="s">
        <v>92</v>
      </c>
      <c r="C28" s="69" t="s">
        <v>93</v>
      </c>
      <c r="D28" s="144" t="e">
        <f>PL!#REF!/'PL USD'!$D$4</f>
        <v>#REF!</v>
      </c>
      <c r="E28" s="4" t="e">
        <f>PL!#REF!/'PL USD'!$D$4</f>
        <v>#REF!</v>
      </c>
      <c r="F28" s="95" t="e">
        <f>PL!#REF!/'PL USD'!$D$4</f>
        <v>#REF!</v>
      </c>
      <c r="G28" s="4" t="e">
        <f>PL!#REF!/'PL USD'!$D$4</f>
        <v>#REF!</v>
      </c>
      <c r="H28" s="95" t="e">
        <f>PL!#REF!/'PL USD'!$D$4</f>
        <v>#REF!</v>
      </c>
      <c r="I28" s="4" t="e">
        <f>PL!#REF!/'PL USD'!$D$4</f>
        <v>#REF!</v>
      </c>
      <c r="J28" s="95" t="e">
        <f>PL!#REF!/'PL USD'!$D$4</f>
        <v>#REF!</v>
      </c>
      <c r="K28" s="4" t="e">
        <f>PL!#REF!/'PL USD'!$D$4</f>
        <v>#REF!</v>
      </c>
      <c r="L28" s="95" t="e">
        <f>PL!#REF!/'PL USD'!$D$4</f>
        <v>#REF!</v>
      </c>
      <c r="M28" s="4" t="e">
        <f>PL!#REF!/'PL USD'!$D$4</f>
        <v>#REF!</v>
      </c>
      <c r="N28" s="95" t="e">
        <f>PL!#REF!/'PL USD'!$D$4</f>
        <v>#REF!</v>
      </c>
      <c r="O28" s="4" t="e">
        <f>PL!#REF!/'PL USD'!$D$4</f>
        <v>#REF!</v>
      </c>
      <c r="P28" s="48" t="e">
        <f>SUM(D28:O28)</f>
        <v>#REF!</v>
      </c>
      <c r="Q28" s="127"/>
    </row>
    <row r="29" spans="1:17" outlineLevel="1" x14ac:dyDescent="0.3">
      <c r="A29" s="18" t="s">
        <v>67</v>
      </c>
      <c r="B29" s="69" t="s">
        <v>94</v>
      </c>
      <c r="C29" s="69" t="s">
        <v>340</v>
      </c>
      <c r="D29" s="144" t="e">
        <f>PL!#REF!/'PL USD'!$D$4</f>
        <v>#REF!</v>
      </c>
      <c r="E29" s="4" t="e">
        <f>PL!#REF!/'PL USD'!$D$4</f>
        <v>#REF!</v>
      </c>
      <c r="F29" s="95" t="e">
        <f>PL!#REF!/'PL USD'!$D$4</f>
        <v>#REF!</v>
      </c>
      <c r="G29" s="4" t="e">
        <f>PL!#REF!/'PL USD'!$D$4</f>
        <v>#REF!</v>
      </c>
      <c r="H29" s="95" t="e">
        <f>PL!#REF!/'PL USD'!$D$4</f>
        <v>#REF!</v>
      </c>
      <c r="I29" s="4" t="e">
        <f>PL!#REF!/'PL USD'!$D$4</f>
        <v>#REF!</v>
      </c>
      <c r="J29" s="95" t="e">
        <f>PL!#REF!/'PL USD'!$D$4</f>
        <v>#REF!</v>
      </c>
      <c r="K29" s="4" t="e">
        <f>PL!#REF!/'PL USD'!$D$4</f>
        <v>#REF!</v>
      </c>
      <c r="L29" s="95" t="e">
        <f>PL!#REF!/'PL USD'!$D$4</f>
        <v>#REF!</v>
      </c>
      <c r="M29" s="4" t="e">
        <f>PL!#REF!/'PL USD'!$D$4</f>
        <v>#REF!</v>
      </c>
      <c r="N29" s="95" t="e">
        <f>PL!#REF!/'PL USD'!$D$4</f>
        <v>#REF!</v>
      </c>
      <c r="O29" s="4" t="e">
        <f>PL!#REF!/'PL USD'!$D$4</f>
        <v>#REF!</v>
      </c>
      <c r="P29" s="48" t="e">
        <f>SUM(D29:O29)</f>
        <v>#REF!</v>
      </c>
      <c r="Q29" s="127"/>
    </row>
    <row r="30" spans="1:17" outlineLevel="1" x14ac:dyDescent="0.3">
      <c r="A30" s="17" t="s">
        <v>64</v>
      </c>
      <c r="B30" s="73" t="s">
        <v>341</v>
      </c>
      <c r="C30" s="73" t="s">
        <v>351</v>
      </c>
      <c r="D30" s="152" t="e">
        <f>PL!#REF!/'PL USD'!$D$4</f>
        <v>#REF!</v>
      </c>
      <c r="E30" s="36" t="e">
        <f>PL!#REF!/'PL USD'!$D$4</f>
        <v>#REF!</v>
      </c>
      <c r="F30" s="103" t="e">
        <f>PL!#REF!/'PL USD'!$D$4</f>
        <v>#REF!</v>
      </c>
      <c r="G30" s="36" t="e">
        <f>PL!#REF!/'PL USD'!$D$4</f>
        <v>#REF!</v>
      </c>
      <c r="H30" s="103" t="e">
        <f>PL!#REF!/'PL USD'!$D$4</f>
        <v>#REF!</v>
      </c>
      <c r="I30" s="36" t="e">
        <f>PL!#REF!/'PL USD'!$D$4</f>
        <v>#REF!</v>
      </c>
      <c r="J30" s="103" t="e">
        <f>PL!#REF!/'PL USD'!$D$4</f>
        <v>#REF!</v>
      </c>
      <c r="K30" s="36" t="e">
        <f>PL!#REF!/'PL USD'!$D$4</f>
        <v>#REF!</v>
      </c>
      <c r="L30" s="103" t="e">
        <f>PL!#REF!/'PL USD'!$D$4</f>
        <v>#REF!</v>
      </c>
      <c r="M30" s="36" t="e">
        <f>PL!#REF!/'PL USD'!$D$4</f>
        <v>#REF!</v>
      </c>
      <c r="N30" s="103" t="e">
        <f>PL!#REF!/'PL USD'!$D$4</f>
        <v>#REF!</v>
      </c>
      <c r="O30" s="36" t="e">
        <f>PL!#REF!/'PL USD'!$D$4</f>
        <v>#REF!</v>
      </c>
      <c r="P30" s="56" t="e">
        <f>P16*-0.3</f>
        <v>#REF!</v>
      </c>
      <c r="Q30" s="127"/>
    </row>
    <row r="31" spans="1:17" outlineLevel="1" x14ac:dyDescent="0.3">
      <c r="A31" s="20" t="s">
        <v>64</v>
      </c>
      <c r="B31" s="75" t="s">
        <v>95</v>
      </c>
      <c r="C31" s="75" t="s">
        <v>352</v>
      </c>
      <c r="D31" s="152" t="e">
        <f>PL!#REF!/'PL USD'!$D$4</f>
        <v>#REF!</v>
      </c>
      <c r="E31" s="36" t="e">
        <f>PL!#REF!/'PL USD'!$D$4</f>
        <v>#REF!</v>
      </c>
      <c r="F31" s="103" t="e">
        <f>PL!#REF!/'PL USD'!$D$4</f>
        <v>#REF!</v>
      </c>
      <c r="G31" s="36" t="e">
        <f>PL!#REF!/'PL USD'!$D$4</f>
        <v>#REF!</v>
      </c>
      <c r="H31" s="103" t="e">
        <f>PL!#REF!/'PL USD'!$D$4</f>
        <v>#REF!</v>
      </c>
      <c r="I31" s="36" t="e">
        <f>PL!#REF!/'PL USD'!$D$4</f>
        <v>#REF!</v>
      </c>
      <c r="J31" s="103" t="e">
        <f>PL!#REF!/'PL USD'!$D$4</f>
        <v>#REF!</v>
      </c>
      <c r="K31" s="36" t="e">
        <f>PL!#REF!/'PL USD'!$D$4</f>
        <v>#REF!</v>
      </c>
      <c r="L31" s="103" t="e">
        <f>PL!#REF!/'PL USD'!$D$4</f>
        <v>#REF!</v>
      </c>
      <c r="M31" s="36" t="e">
        <f>PL!#REF!/'PL USD'!$D$4</f>
        <v>#REF!</v>
      </c>
      <c r="N31" s="103" t="e">
        <f>PL!#REF!/'PL USD'!$D$4</f>
        <v>#REF!</v>
      </c>
      <c r="O31" s="36" t="e">
        <f>PL!#REF!/'PL USD'!$D$4</f>
        <v>#REF!</v>
      </c>
      <c r="P31" s="56" t="e">
        <f>P17*-0.3</f>
        <v>#REF!</v>
      </c>
      <c r="Q31" s="127"/>
    </row>
    <row r="32" spans="1:17" outlineLevel="1" x14ac:dyDescent="0.3">
      <c r="A32" s="21" t="s">
        <v>64</v>
      </c>
      <c r="B32" s="76" t="s">
        <v>96</v>
      </c>
      <c r="C32" s="76" t="s">
        <v>342</v>
      </c>
      <c r="D32" s="153" t="e">
        <f>PL!#REF!/'PL USD'!$D$4</f>
        <v>#REF!</v>
      </c>
      <c r="E32" s="37" t="e">
        <f>PL!#REF!/'PL USD'!$D$4</f>
        <v>#REF!</v>
      </c>
      <c r="F32" s="104" t="e">
        <f>PL!#REF!/'PL USD'!$D$4</f>
        <v>#REF!</v>
      </c>
      <c r="G32" s="37" t="e">
        <f>PL!#REF!/'PL USD'!$D$4</f>
        <v>#REF!</v>
      </c>
      <c r="H32" s="104" t="e">
        <f>PL!#REF!/'PL USD'!$D$4</f>
        <v>#REF!</v>
      </c>
      <c r="I32" s="37" t="e">
        <f>PL!#REF!/'PL USD'!$D$4</f>
        <v>#REF!</v>
      </c>
      <c r="J32" s="104" t="e">
        <f>PL!#REF!/'PL USD'!$D$4</f>
        <v>#REF!</v>
      </c>
      <c r="K32" s="37" t="e">
        <f>PL!#REF!/'PL USD'!$D$4</f>
        <v>#REF!</v>
      </c>
      <c r="L32" s="104" t="e">
        <f>PL!#REF!/'PL USD'!$D$4</f>
        <v>#REF!</v>
      </c>
      <c r="M32" s="37" t="e">
        <f>PL!#REF!/'PL USD'!$D$4</f>
        <v>#REF!</v>
      </c>
      <c r="N32" s="104" t="e">
        <f>PL!#REF!/'PL USD'!$D$4</f>
        <v>#REF!</v>
      </c>
      <c r="O32" s="37" t="e">
        <f>PL!#REF!/'PL USD'!$D$4</f>
        <v>#REF!</v>
      </c>
      <c r="P32" s="57" t="e">
        <f>P18*-0.3</f>
        <v>#REF!</v>
      </c>
      <c r="Q32" s="127"/>
    </row>
    <row r="33" spans="1:18" outlineLevel="1" x14ac:dyDescent="0.3">
      <c r="A33" s="19" t="s">
        <v>64</v>
      </c>
      <c r="B33" s="74" t="s">
        <v>97</v>
      </c>
      <c r="C33" s="74" t="s">
        <v>98</v>
      </c>
      <c r="D33" s="154" t="e">
        <f>PL!#REF!/'PL USD'!$D$4</f>
        <v>#REF!</v>
      </c>
      <c r="E33" s="35" t="e">
        <f>PL!#REF!/'PL USD'!$D$4</f>
        <v>#REF!</v>
      </c>
      <c r="F33" s="102" t="e">
        <f>PL!#REF!/'PL USD'!$D$4</f>
        <v>#REF!</v>
      </c>
      <c r="G33" s="35" t="e">
        <f>PL!#REF!/'PL USD'!$D$4</f>
        <v>#REF!</v>
      </c>
      <c r="H33" s="102" t="e">
        <f>PL!#REF!/'PL USD'!$D$4</f>
        <v>#REF!</v>
      </c>
      <c r="I33" s="35" t="e">
        <f>PL!#REF!/'PL USD'!$D$4</f>
        <v>#REF!</v>
      </c>
      <c r="J33" s="102" t="e">
        <f>PL!#REF!/'PL USD'!$D$4</f>
        <v>#REF!</v>
      </c>
      <c r="K33" s="35" t="e">
        <f>PL!#REF!/'PL USD'!$D$4</f>
        <v>#REF!</v>
      </c>
      <c r="L33" s="102" t="e">
        <f>PL!#REF!/'PL USD'!$D$4</f>
        <v>#REF!</v>
      </c>
      <c r="M33" s="35" t="e">
        <f>PL!#REF!/'PL USD'!$D$4</f>
        <v>#REF!</v>
      </c>
      <c r="N33" s="102" t="e">
        <f>PL!#REF!/'PL USD'!$D$4</f>
        <v>#REF!</v>
      </c>
      <c r="O33" s="35" t="e">
        <f>PL!#REF!/'PL USD'!$D$4</f>
        <v>#REF!</v>
      </c>
      <c r="P33" s="55" t="e">
        <f>P19*-0.3</f>
        <v>#REF!</v>
      </c>
      <c r="Q33" s="127"/>
    </row>
    <row r="34" spans="1:18" outlineLevel="1" x14ac:dyDescent="0.3">
      <c r="A34" s="19" t="s">
        <v>64</v>
      </c>
      <c r="B34" s="73" t="s">
        <v>341</v>
      </c>
      <c r="C34" s="73" t="s">
        <v>348</v>
      </c>
      <c r="D34" s="154"/>
      <c r="E34" s="35"/>
      <c r="F34" s="102"/>
      <c r="G34" s="35"/>
      <c r="H34" s="102"/>
      <c r="I34" s="35"/>
      <c r="J34" s="102"/>
      <c r="K34" s="35"/>
      <c r="L34" s="102"/>
      <c r="M34" s="35"/>
      <c r="N34" s="102"/>
      <c r="O34" s="35"/>
      <c r="P34" s="55"/>
      <c r="Q34" s="127"/>
    </row>
    <row r="35" spans="1:18" outlineLevel="1" x14ac:dyDescent="0.3">
      <c r="A35" s="11" t="s">
        <v>61</v>
      </c>
      <c r="B35" s="1" t="s">
        <v>99</v>
      </c>
      <c r="C35" s="1" t="s">
        <v>100</v>
      </c>
      <c r="D35" s="138" t="e">
        <f>SUM(D36,D39,D42,D43,D44,D45,D46)</f>
        <v>#REF!</v>
      </c>
      <c r="E35" s="2" t="e">
        <f t="shared" ref="E35:P35" si="9">SUM(E36,E39,E42,E43,E44,E45,E46)</f>
        <v>#REF!</v>
      </c>
      <c r="F35" s="93" t="e">
        <f t="shared" si="9"/>
        <v>#REF!</v>
      </c>
      <c r="G35" s="2" t="e">
        <f t="shared" si="9"/>
        <v>#REF!</v>
      </c>
      <c r="H35" s="93" t="e">
        <f t="shared" si="9"/>
        <v>#REF!</v>
      </c>
      <c r="I35" s="2" t="e">
        <f t="shared" si="9"/>
        <v>#REF!</v>
      </c>
      <c r="J35" s="93" t="e">
        <f t="shared" si="9"/>
        <v>#REF!</v>
      </c>
      <c r="K35" s="2" t="e">
        <f t="shared" si="9"/>
        <v>#REF!</v>
      </c>
      <c r="L35" s="93" t="e">
        <f t="shared" si="9"/>
        <v>#REF!</v>
      </c>
      <c r="M35" s="2" t="e">
        <f t="shared" si="9"/>
        <v>#REF!</v>
      </c>
      <c r="N35" s="93" t="e">
        <f t="shared" si="9"/>
        <v>#REF!</v>
      </c>
      <c r="O35" s="2" t="e">
        <f t="shared" si="9"/>
        <v>#REF!</v>
      </c>
      <c r="P35" s="46" t="e">
        <f t="shared" si="9"/>
        <v>#REF!</v>
      </c>
      <c r="Q35" s="127"/>
    </row>
    <row r="36" spans="1:18" outlineLevel="1" x14ac:dyDescent="0.3">
      <c r="A36" s="12" t="s">
        <v>64</v>
      </c>
      <c r="B36" s="68" t="s">
        <v>101</v>
      </c>
      <c r="C36" s="68" t="s">
        <v>66</v>
      </c>
      <c r="D36" s="145" t="e">
        <f>SUM(D37:D38)</f>
        <v>#REF!</v>
      </c>
      <c r="E36" s="28" t="e">
        <f t="shared" ref="E36:O36" si="10">SUM(E37:E38)</f>
        <v>#REF!</v>
      </c>
      <c r="F36" s="94" t="e">
        <f t="shared" si="10"/>
        <v>#REF!</v>
      </c>
      <c r="G36" s="28" t="e">
        <f t="shared" si="10"/>
        <v>#REF!</v>
      </c>
      <c r="H36" s="94" t="e">
        <f t="shared" si="10"/>
        <v>#REF!</v>
      </c>
      <c r="I36" s="28" t="e">
        <f t="shared" si="10"/>
        <v>#REF!</v>
      </c>
      <c r="J36" s="94" t="e">
        <f t="shared" si="10"/>
        <v>#REF!</v>
      </c>
      <c r="K36" s="28" t="e">
        <f t="shared" si="10"/>
        <v>#REF!</v>
      </c>
      <c r="L36" s="94" t="e">
        <f t="shared" si="10"/>
        <v>#REF!</v>
      </c>
      <c r="M36" s="28" t="e">
        <f t="shared" si="10"/>
        <v>#REF!</v>
      </c>
      <c r="N36" s="94" t="e">
        <f t="shared" si="10"/>
        <v>#REF!</v>
      </c>
      <c r="O36" s="28" t="e">
        <f t="shared" si="10"/>
        <v>#REF!</v>
      </c>
      <c r="P36" s="47" t="e">
        <f>SUM(P37:P38)</f>
        <v>#REF!</v>
      </c>
      <c r="Q36" s="127"/>
    </row>
    <row r="37" spans="1:18" outlineLevel="1" x14ac:dyDescent="0.3">
      <c r="A37" s="18" t="s">
        <v>67</v>
      </c>
      <c r="B37" s="69" t="s">
        <v>102</v>
      </c>
      <c r="C37" s="139" t="s">
        <v>343</v>
      </c>
      <c r="D37" s="144" t="e">
        <f>PL!#REF!/'PL USD'!$D$4</f>
        <v>#REF!</v>
      </c>
      <c r="E37" s="4" t="e">
        <f>PL!#REF!/'PL USD'!$D$4</f>
        <v>#REF!</v>
      </c>
      <c r="F37" s="95" t="e">
        <f>PL!#REF!/'PL USD'!$D$4</f>
        <v>#REF!</v>
      </c>
      <c r="G37" s="4" t="e">
        <f>PL!#REF!/'PL USD'!$D$4</f>
        <v>#REF!</v>
      </c>
      <c r="H37" s="95" t="e">
        <f>PL!#REF!/'PL USD'!$D$4</f>
        <v>#REF!</v>
      </c>
      <c r="I37" s="4" t="e">
        <f>PL!#REF!/'PL USD'!$D$4</f>
        <v>#REF!</v>
      </c>
      <c r="J37" s="95" t="e">
        <f>PL!#REF!/'PL USD'!$D$4</f>
        <v>#REF!</v>
      </c>
      <c r="K37" s="4" t="e">
        <f>PL!#REF!/'PL USD'!$D$4</f>
        <v>#REF!</v>
      </c>
      <c r="L37" s="95" t="e">
        <f>PL!#REF!/'PL USD'!$D$4</f>
        <v>#REF!</v>
      </c>
      <c r="M37" s="4" t="e">
        <f>PL!#REF!/'PL USD'!$D$4</f>
        <v>#REF!</v>
      </c>
      <c r="N37" s="95" t="e">
        <f>PL!#REF!/'PL USD'!$D$4</f>
        <v>#REF!</v>
      </c>
      <c r="O37" s="4" t="e">
        <f>PL!#REF!/'PL USD'!$D$4</f>
        <v>#REF!</v>
      </c>
      <c r="P37" s="48" t="e">
        <f>SUM(D37:O37)</f>
        <v>#REF!</v>
      </c>
      <c r="Q37" s="127"/>
    </row>
    <row r="38" spans="1:18" outlineLevel="1" x14ac:dyDescent="0.3">
      <c r="A38" s="18" t="s">
        <v>67</v>
      </c>
      <c r="B38" s="69" t="s">
        <v>103</v>
      </c>
      <c r="C38" s="139" t="s">
        <v>104</v>
      </c>
      <c r="D38" s="144" t="e">
        <f>PL!#REF!/'PL USD'!$D$4</f>
        <v>#REF!</v>
      </c>
      <c r="E38" s="4" t="e">
        <f>PL!#REF!/'PL USD'!$D$4</f>
        <v>#REF!</v>
      </c>
      <c r="F38" s="95" t="e">
        <f>PL!#REF!/'PL USD'!$D$4</f>
        <v>#REF!</v>
      </c>
      <c r="G38" s="4" t="e">
        <f>PL!#REF!/'PL USD'!$D$4</f>
        <v>#REF!</v>
      </c>
      <c r="H38" s="95" t="e">
        <f>PL!#REF!/'PL USD'!$D$4</f>
        <v>#REF!</v>
      </c>
      <c r="I38" s="4" t="e">
        <f>PL!#REF!/'PL USD'!$D$4</f>
        <v>#REF!</v>
      </c>
      <c r="J38" s="95" t="e">
        <f>PL!#REF!/'PL USD'!$D$4</f>
        <v>#REF!</v>
      </c>
      <c r="K38" s="4" t="e">
        <f>PL!#REF!/'PL USD'!$D$4</f>
        <v>#REF!</v>
      </c>
      <c r="L38" s="95" t="e">
        <f>PL!#REF!/'PL USD'!$D$4</f>
        <v>#REF!</v>
      </c>
      <c r="M38" s="4" t="e">
        <f>PL!#REF!/'PL USD'!$D$4</f>
        <v>#REF!</v>
      </c>
      <c r="N38" s="95" t="e">
        <f>PL!#REF!/'PL USD'!$D$4</f>
        <v>#REF!</v>
      </c>
      <c r="O38" s="4" t="e">
        <f>PL!#REF!/'PL USD'!$D$4</f>
        <v>#REF!</v>
      </c>
      <c r="P38" s="48" t="e">
        <f>SUM(D38:O38)</f>
        <v>#REF!</v>
      </c>
      <c r="Q38" s="127"/>
    </row>
    <row r="39" spans="1:18" outlineLevel="1" x14ac:dyDescent="0.3">
      <c r="A39" s="17" t="s">
        <v>64</v>
      </c>
      <c r="B39" s="73" t="s">
        <v>105</v>
      </c>
      <c r="C39" s="73" t="s">
        <v>72</v>
      </c>
      <c r="D39" s="151" t="e">
        <f>SUM(D40,D41)</f>
        <v>#REF!</v>
      </c>
      <c r="E39" s="29" t="e">
        <f t="shared" ref="E39:O39" si="11">SUM(E40,E41)</f>
        <v>#REF!</v>
      </c>
      <c r="F39" s="96" t="e">
        <f t="shared" si="11"/>
        <v>#REF!</v>
      </c>
      <c r="G39" s="29" t="e">
        <f t="shared" si="11"/>
        <v>#REF!</v>
      </c>
      <c r="H39" s="96" t="e">
        <f t="shared" si="11"/>
        <v>#REF!</v>
      </c>
      <c r="I39" s="29" t="e">
        <f t="shared" si="11"/>
        <v>#REF!</v>
      </c>
      <c r="J39" s="96" t="e">
        <f t="shared" si="11"/>
        <v>#REF!</v>
      </c>
      <c r="K39" s="29" t="e">
        <f t="shared" si="11"/>
        <v>#REF!</v>
      </c>
      <c r="L39" s="96" t="e">
        <f t="shared" si="11"/>
        <v>#REF!</v>
      </c>
      <c r="M39" s="29" t="e">
        <f t="shared" si="11"/>
        <v>#REF!</v>
      </c>
      <c r="N39" s="96" t="e">
        <f t="shared" si="11"/>
        <v>#REF!</v>
      </c>
      <c r="O39" s="29" t="e">
        <f t="shared" si="11"/>
        <v>#REF!</v>
      </c>
      <c r="P39" s="49" t="e">
        <f>SUM(P40,P41)</f>
        <v>#REF!</v>
      </c>
      <c r="Q39" s="127"/>
    </row>
    <row r="40" spans="1:18" outlineLevel="1" x14ac:dyDescent="0.3">
      <c r="A40" s="18" t="s">
        <v>67</v>
      </c>
      <c r="B40" s="69" t="s">
        <v>106</v>
      </c>
      <c r="C40" s="139" t="s">
        <v>107</v>
      </c>
      <c r="D40" s="144" t="e">
        <f>PL!#REF!/'PL USD'!$D$4</f>
        <v>#REF!</v>
      </c>
      <c r="E40" s="4" t="e">
        <f>PL!#REF!/'PL USD'!$D$4</f>
        <v>#REF!</v>
      </c>
      <c r="F40" s="95" t="e">
        <f>PL!#REF!/'PL USD'!$D$4</f>
        <v>#REF!</v>
      </c>
      <c r="G40" s="4" t="e">
        <f>PL!#REF!/'PL USD'!$D$4</f>
        <v>#REF!</v>
      </c>
      <c r="H40" s="95" t="e">
        <f>PL!#REF!/'PL USD'!$D$4</f>
        <v>#REF!</v>
      </c>
      <c r="I40" s="4" t="e">
        <f>PL!#REF!/'PL USD'!$D$4</f>
        <v>#REF!</v>
      </c>
      <c r="J40" s="95" t="e">
        <f>PL!#REF!/'PL USD'!$D$4</f>
        <v>#REF!</v>
      </c>
      <c r="K40" s="4" t="e">
        <f>PL!#REF!/'PL USD'!$D$4</f>
        <v>#REF!</v>
      </c>
      <c r="L40" s="95" t="e">
        <f>PL!#REF!/'PL USD'!$D$4</f>
        <v>#REF!</v>
      </c>
      <c r="M40" s="4" t="e">
        <f>PL!#REF!/'PL USD'!$D$4</f>
        <v>#REF!</v>
      </c>
      <c r="N40" s="95" t="e">
        <f>PL!#REF!/'PL USD'!$D$4</f>
        <v>#REF!</v>
      </c>
      <c r="O40" s="4" t="e">
        <f>PL!#REF!/'PL USD'!$D$4</f>
        <v>#REF!</v>
      </c>
      <c r="P40" s="48" t="e">
        <f>(P14+P28)*-0.55</f>
        <v>#REF!</v>
      </c>
      <c r="Q40" s="127"/>
    </row>
    <row r="41" spans="1:18" outlineLevel="1" x14ac:dyDescent="0.3">
      <c r="A41" s="18" t="s">
        <v>67</v>
      </c>
      <c r="B41" s="69" t="s">
        <v>108</v>
      </c>
      <c r="C41" s="139" t="s">
        <v>344</v>
      </c>
      <c r="D41" s="144" t="e">
        <f>PL!#REF!/'PL USD'!$D$4</f>
        <v>#REF!</v>
      </c>
      <c r="E41" s="4" t="e">
        <f>PL!#REF!/'PL USD'!$D$4</f>
        <v>#REF!</v>
      </c>
      <c r="F41" s="95" t="e">
        <f>PL!#REF!/'PL USD'!$D$4</f>
        <v>#REF!</v>
      </c>
      <c r="G41" s="4" t="e">
        <f>PL!#REF!/'PL USD'!$D$4</f>
        <v>#REF!</v>
      </c>
      <c r="H41" s="95" t="e">
        <f>PL!#REF!/'PL USD'!$D$4</f>
        <v>#REF!</v>
      </c>
      <c r="I41" s="4" t="e">
        <f>PL!#REF!/'PL USD'!$D$4</f>
        <v>#REF!</v>
      </c>
      <c r="J41" s="95" t="e">
        <f>PL!#REF!/'PL USD'!$D$4</f>
        <v>#REF!</v>
      </c>
      <c r="K41" s="4" t="e">
        <f>PL!#REF!/'PL USD'!$D$4</f>
        <v>#REF!</v>
      </c>
      <c r="L41" s="95" t="e">
        <f>PL!#REF!/'PL USD'!$D$4</f>
        <v>#REF!</v>
      </c>
      <c r="M41" s="4" t="e">
        <f>PL!#REF!/'PL USD'!$D$4</f>
        <v>#REF!</v>
      </c>
      <c r="N41" s="95" t="e">
        <f>PL!#REF!/'PL USD'!$D$4</f>
        <v>#REF!</v>
      </c>
      <c r="O41" s="4" t="e">
        <f>PL!#REF!/'PL USD'!$D$4</f>
        <v>#REF!</v>
      </c>
      <c r="P41" s="48" t="e">
        <f>(P15+P29)*-0.43</f>
        <v>#REF!</v>
      </c>
      <c r="Q41" s="127"/>
    </row>
    <row r="42" spans="1:18" outlineLevel="1" x14ac:dyDescent="0.3">
      <c r="A42" s="17" t="s">
        <v>64</v>
      </c>
      <c r="B42" s="73" t="s">
        <v>109</v>
      </c>
      <c r="C42" s="73" t="s">
        <v>330</v>
      </c>
      <c r="D42" s="151" t="e">
        <f>PL!#REF!/'PL USD'!$D$4</f>
        <v>#REF!</v>
      </c>
      <c r="E42" s="29" t="e">
        <f>PL!#REF!/'PL USD'!$D$4</f>
        <v>#REF!</v>
      </c>
      <c r="F42" s="96" t="e">
        <f>PL!#REF!/'PL USD'!$D$4</f>
        <v>#REF!</v>
      </c>
      <c r="G42" s="29" t="e">
        <f>PL!#REF!/'PL USD'!$D$4</f>
        <v>#REF!</v>
      </c>
      <c r="H42" s="96" t="e">
        <f>PL!#REF!/'PL USD'!$D$4</f>
        <v>#REF!</v>
      </c>
      <c r="I42" s="29" t="e">
        <f>PL!#REF!/'PL USD'!$D$4</f>
        <v>#REF!</v>
      </c>
      <c r="J42" s="96" t="e">
        <f>PL!#REF!/'PL USD'!$D$4</f>
        <v>#REF!</v>
      </c>
      <c r="K42" s="29" t="e">
        <f>PL!#REF!/'PL USD'!$D$4</f>
        <v>#REF!</v>
      </c>
      <c r="L42" s="96" t="e">
        <f>PL!#REF!/'PL USD'!$D$4</f>
        <v>#REF!</v>
      </c>
      <c r="M42" s="29" t="e">
        <f>PL!#REF!/'PL USD'!$D$4</f>
        <v>#REF!</v>
      </c>
      <c r="N42" s="96" t="e">
        <f>PL!#REF!/'PL USD'!$D$4</f>
        <v>#REF!</v>
      </c>
      <c r="O42" s="29" t="e">
        <f>PL!#REF!/'PL USD'!$D$4</f>
        <v>#REF!</v>
      </c>
      <c r="P42" s="49" t="e">
        <f>SUM(D42:O42)</f>
        <v>#REF!</v>
      </c>
      <c r="Q42" s="127"/>
    </row>
    <row r="43" spans="1:18" outlineLevel="1" x14ac:dyDescent="0.3">
      <c r="A43" s="17" t="s">
        <v>64</v>
      </c>
      <c r="B43" s="73" t="s">
        <v>110</v>
      </c>
      <c r="C43" s="73" t="s">
        <v>345</v>
      </c>
      <c r="D43" s="151" t="e">
        <f>PL!#REF!/'PL USD'!$D$4</f>
        <v>#REF!</v>
      </c>
      <c r="E43" s="29" t="e">
        <f>PL!#REF!/'PL USD'!$D$4</f>
        <v>#REF!</v>
      </c>
      <c r="F43" s="96" t="e">
        <f>PL!#REF!/'PL USD'!$D$4</f>
        <v>#REF!</v>
      </c>
      <c r="G43" s="29" t="e">
        <f>PL!#REF!/'PL USD'!$D$4</f>
        <v>#REF!</v>
      </c>
      <c r="H43" s="96" t="e">
        <f>PL!#REF!/'PL USD'!$D$4</f>
        <v>#REF!</v>
      </c>
      <c r="I43" s="29" t="e">
        <f>PL!#REF!/'PL USD'!$D$4</f>
        <v>#REF!</v>
      </c>
      <c r="J43" s="96" t="e">
        <f>PL!#REF!/'PL USD'!$D$4</f>
        <v>#REF!</v>
      </c>
      <c r="K43" s="29" t="e">
        <f>PL!#REF!/'PL USD'!$D$4</f>
        <v>#REF!</v>
      </c>
      <c r="L43" s="96" t="e">
        <f>PL!#REF!/'PL USD'!$D$4</f>
        <v>#REF!</v>
      </c>
      <c r="M43" s="29" t="e">
        <f>PL!#REF!/'PL USD'!$D$4</f>
        <v>#REF!</v>
      </c>
      <c r="N43" s="96" t="e">
        <f>PL!#REF!/'PL USD'!$D$4</f>
        <v>#REF!</v>
      </c>
      <c r="O43" s="29" t="e">
        <f>PL!#REF!/'PL USD'!$D$4</f>
        <v>#REF!</v>
      </c>
      <c r="P43" s="49" t="e">
        <f>SUM(D43:O43)</f>
        <v>#REF!</v>
      </c>
      <c r="Q43" s="127"/>
    </row>
    <row r="44" spans="1:18" outlineLevel="1" x14ac:dyDescent="0.3">
      <c r="A44" s="17" t="s">
        <v>64</v>
      </c>
      <c r="B44" s="73" t="s">
        <v>111</v>
      </c>
      <c r="C44" s="73" t="s">
        <v>112</v>
      </c>
      <c r="D44" s="151" t="e">
        <f>PL!#REF!/'PL USD'!$D$4</f>
        <v>#REF!</v>
      </c>
      <c r="E44" s="29" t="e">
        <f>PL!#REF!/'PL USD'!$D$4</f>
        <v>#REF!</v>
      </c>
      <c r="F44" s="96" t="e">
        <f>PL!#REF!/'PL USD'!$D$4</f>
        <v>#REF!</v>
      </c>
      <c r="G44" s="29" t="e">
        <f>PL!#REF!/'PL USD'!$D$4</f>
        <v>#REF!</v>
      </c>
      <c r="H44" s="96" t="e">
        <f>PL!#REF!/'PL USD'!$D$4</f>
        <v>#REF!</v>
      </c>
      <c r="I44" s="29" t="e">
        <f>PL!#REF!/'PL USD'!$D$4</f>
        <v>#REF!</v>
      </c>
      <c r="J44" s="96" t="e">
        <f>PL!#REF!/'PL USD'!$D$4</f>
        <v>#REF!</v>
      </c>
      <c r="K44" s="29" t="e">
        <f>PL!#REF!/'PL USD'!$D$4</f>
        <v>#REF!</v>
      </c>
      <c r="L44" s="96" t="e">
        <f>PL!#REF!/'PL USD'!$D$4</f>
        <v>#REF!</v>
      </c>
      <c r="M44" s="29" t="e">
        <f>PL!#REF!/'PL USD'!$D$4</f>
        <v>#REF!</v>
      </c>
      <c r="N44" s="96" t="e">
        <f>PL!#REF!/'PL USD'!$D$4</f>
        <v>#REF!</v>
      </c>
      <c r="O44" s="29" t="e">
        <f>PL!#REF!/'PL USD'!$D$4</f>
        <v>#REF!</v>
      </c>
      <c r="P44" s="49" t="e">
        <f>SUM(D44:O44)</f>
        <v>#REF!</v>
      </c>
      <c r="Q44" s="127"/>
    </row>
    <row r="45" spans="1:18" outlineLevel="1" x14ac:dyDescent="0.3">
      <c r="A45" s="16" t="s">
        <v>61</v>
      </c>
      <c r="B45" s="72" t="s">
        <v>113</v>
      </c>
      <c r="C45" s="72" t="s">
        <v>349</v>
      </c>
      <c r="D45" s="149" t="e">
        <f>PL!#REF!/'PL USD'!$D$4</f>
        <v>#REF!</v>
      </c>
      <c r="E45" s="32" t="e">
        <f>PL!#REF!/'PL USD'!$D$4</f>
        <v>#REF!</v>
      </c>
      <c r="F45" s="99" t="e">
        <f>PL!#REF!/'PL USD'!$D$4</f>
        <v>#REF!</v>
      </c>
      <c r="G45" s="32" t="e">
        <f>PL!#REF!/'PL USD'!$D$4</f>
        <v>#REF!</v>
      </c>
      <c r="H45" s="99" t="e">
        <f>PL!#REF!/'PL USD'!$D$4</f>
        <v>#REF!</v>
      </c>
      <c r="I45" s="32" t="e">
        <f>PL!#REF!/'PL USD'!$D$4</f>
        <v>#REF!</v>
      </c>
      <c r="J45" s="99" t="e">
        <f>PL!#REF!/'PL USD'!$D$4</f>
        <v>#REF!</v>
      </c>
      <c r="K45" s="32" t="e">
        <f>PL!#REF!/'PL USD'!$D$4</f>
        <v>#REF!</v>
      </c>
      <c r="L45" s="99" t="e">
        <f>PL!#REF!/'PL USD'!$D$4</f>
        <v>#REF!</v>
      </c>
      <c r="M45" s="32" t="e">
        <f>PL!#REF!/'PL USD'!$D$4</f>
        <v>#REF!</v>
      </c>
      <c r="N45" s="99" t="e">
        <f>PL!#REF!/'PL USD'!$D$4</f>
        <v>#REF!</v>
      </c>
      <c r="O45" s="32" t="e">
        <f>PL!#REF!/'PL USD'!$D$4</f>
        <v>#REF!</v>
      </c>
      <c r="P45" s="52" t="e">
        <f>SUM(D45:O45)</f>
        <v>#REF!</v>
      </c>
      <c r="Q45" s="127"/>
    </row>
    <row r="46" spans="1:18" outlineLevel="1" x14ac:dyDescent="0.3">
      <c r="A46" s="11" t="s">
        <v>61</v>
      </c>
      <c r="B46" s="1" t="s">
        <v>114</v>
      </c>
      <c r="C46" s="1" t="s">
        <v>350</v>
      </c>
      <c r="D46" s="146" t="e">
        <f>PL!#REF!/'PL USD'!$D$4</f>
        <v>#REF!</v>
      </c>
      <c r="E46" s="33" t="e">
        <f>PL!#REF!/'PL USD'!$D$4</f>
        <v>#REF!</v>
      </c>
      <c r="F46" s="100" t="e">
        <f>PL!#REF!/'PL USD'!$D$4</f>
        <v>#REF!</v>
      </c>
      <c r="G46" s="33" t="e">
        <f>PL!#REF!/'PL USD'!$D$4</f>
        <v>#REF!</v>
      </c>
      <c r="H46" s="100" t="e">
        <f>PL!#REF!/'PL USD'!$D$4</f>
        <v>#REF!</v>
      </c>
      <c r="I46" s="33" t="e">
        <f>PL!#REF!/'PL USD'!$D$4</f>
        <v>#REF!</v>
      </c>
      <c r="J46" s="100" t="e">
        <f>PL!#REF!/'PL USD'!$D$4</f>
        <v>#REF!</v>
      </c>
      <c r="K46" s="33" t="e">
        <f>PL!#REF!/'PL USD'!$D$4</f>
        <v>#REF!</v>
      </c>
      <c r="L46" s="100" t="e">
        <f>PL!#REF!/'PL USD'!$D$4</f>
        <v>#REF!</v>
      </c>
      <c r="M46" s="33" t="e">
        <f>PL!#REF!/'PL USD'!$D$4</f>
        <v>#REF!</v>
      </c>
      <c r="N46" s="100" t="e">
        <f>PL!#REF!/'PL USD'!$D$4</f>
        <v>#REF!</v>
      </c>
      <c r="O46" s="33" t="e">
        <f>PL!#REF!/'PL USD'!$D$4</f>
        <v>#REF!</v>
      </c>
      <c r="P46" s="53" t="e">
        <f>SUM(D46:O46)</f>
        <v>#REF!</v>
      </c>
      <c r="Q46" s="127"/>
    </row>
    <row r="47" spans="1:18" x14ac:dyDescent="0.3">
      <c r="A47" s="13" t="s">
        <v>115</v>
      </c>
      <c r="B47" s="69" t="s">
        <v>116</v>
      </c>
      <c r="C47" s="77" t="s">
        <v>117</v>
      </c>
      <c r="D47" s="155" t="e">
        <f t="shared" ref="D47:P47" si="12">D22/D8</f>
        <v>#REF!</v>
      </c>
      <c r="E47" s="38" t="e">
        <f t="shared" si="12"/>
        <v>#REF!</v>
      </c>
      <c r="F47" s="105" t="e">
        <f t="shared" si="12"/>
        <v>#REF!</v>
      </c>
      <c r="G47" s="38" t="e">
        <f t="shared" si="12"/>
        <v>#REF!</v>
      </c>
      <c r="H47" s="105" t="e">
        <f t="shared" si="12"/>
        <v>#REF!</v>
      </c>
      <c r="I47" s="38" t="e">
        <f t="shared" si="12"/>
        <v>#REF!</v>
      </c>
      <c r="J47" s="105" t="e">
        <f t="shared" si="12"/>
        <v>#REF!</v>
      </c>
      <c r="K47" s="38" t="e">
        <f t="shared" si="12"/>
        <v>#REF!</v>
      </c>
      <c r="L47" s="105" t="e">
        <f t="shared" si="12"/>
        <v>#REF!</v>
      </c>
      <c r="M47" s="38" t="e">
        <f t="shared" si="12"/>
        <v>#REF!</v>
      </c>
      <c r="N47" s="105" t="e">
        <f t="shared" si="12"/>
        <v>#REF!</v>
      </c>
      <c r="O47" s="38" t="e">
        <f t="shared" si="12"/>
        <v>#REF!</v>
      </c>
      <c r="P47" s="58" t="e">
        <f t="shared" si="12"/>
        <v>#REF!</v>
      </c>
      <c r="Q47" s="127"/>
    </row>
    <row r="48" spans="1:18" x14ac:dyDescent="0.3">
      <c r="A48" s="22" t="s">
        <v>58</v>
      </c>
      <c r="B48" s="78" t="s">
        <v>118</v>
      </c>
      <c r="C48" s="78" t="s">
        <v>119</v>
      </c>
      <c r="D48" s="156" t="e">
        <f>PL!#REF!/32</f>
        <v>#REF!</v>
      </c>
      <c r="E48" s="39" t="e">
        <f>PL!#REF!/32</f>
        <v>#REF!</v>
      </c>
      <c r="F48" s="106" t="e">
        <f>PL!#REF!/32</f>
        <v>#REF!</v>
      </c>
      <c r="G48" s="39" t="e">
        <f>PL!#REF!/32</f>
        <v>#REF!</v>
      </c>
      <c r="H48" s="106" t="e">
        <f>PL!#REF!/32</f>
        <v>#REF!</v>
      </c>
      <c r="I48" s="39" t="e">
        <f>PL!#REF!/32</f>
        <v>#REF!</v>
      </c>
      <c r="J48" s="106" t="e">
        <f>PL!#REF!/32</f>
        <v>#REF!</v>
      </c>
      <c r="K48" s="39" t="e">
        <f>PL!#REF!/32</f>
        <v>#REF!</v>
      </c>
      <c r="L48" s="106" t="e">
        <f>PL!#REF!/32</f>
        <v>#REF!</v>
      </c>
      <c r="M48" s="39" t="e">
        <f>PL!#REF!/32</f>
        <v>#REF!</v>
      </c>
      <c r="N48" s="106" t="e">
        <f>PL!#REF!/32</f>
        <v>#REF!</v>
      </c>
      <c r="O48" s="39" t="e">
        <f>PL!#REF!/32</f>
        <v>#REF!</v>
      </c>
      <c r="P48" s="59" t="e">
        <f>SUM(D48:O48)</f>
        <v>#REF!</v>
      </c>
      <c r="Q48" s="127"/>
      <c r="R48" s="136"/>
    </row>
    <row r="49" spans="1:17" x14ac:dyDescent="0.3">
      <c r="A49" s="13" t="s">
        <v>115</v>
      </c>
      <c r="B49" s="69" t="s">
        <v>120</v>
      </c>
      <c r="C49" s="69" t="s">
        <v>121</v>
      </c>
      <c r="D49" s="155" t="e">
        <f t="shared" ref="D49:P49" si="13">D48/D8</f>
        <v>#REF!</v>
      </c>
      <c r="E49" s="38" t="e">
        <f t="shared" si="13"/>
        <v>#REF!</v>
      </c>
      <c r="F49" s="105" t="e">
        <f t="shared" si="13"/>
        <v>#REF!</v>
      </c>
      <c r="G49" s="38" t="e">
        <f t="shared" si="13"/>
        <v>#REF!</v>
      </c>
      <c r="H49" s="105" t="e">
        <f t="shared" si="13"/>
        <v>#REF!</v>
      </c>
      <c r="I49" s="38" t="e">
        <f t="shared" si="13"/>
        <v>#REF!</v>
      </c>
      <c r="J49" s="105" t="e">
        <f t="shared" si="13"/>
        <v>#REF!</v>
      </c>
      <c r="K49" s="38" t="e">
        <f t="shared" si="13"/>
        <v>#REF!</v>
      </c>
      <c r="L49" s="105" t="e">
        <f t="shared" si="13"/>
        <v>#REF!</v>
      </c>
      <c r="M49" s="38" t="e">
        <f t="shared" si="13"/>
        <v>#REF!</v>
      </c>
      <c r="N49" s="105" t="e">
        <f t="shared" si="13"/>
        <v>#REF!</v>
      </c>
      <c r="O49" s="38" t="e">
        <f t="shared" si="13"/>
        <v>#REF!</v>
      </c>
      <c r="P49" s="58" t="e">
        <f t="shared" si="13"/>
        <v>#REF!</v>
      </c>
      <c r="Q49" s="127"/>
    </row>
    <row r="50" spans="1:17" x14ac:dyDescent="0.3">
      <c r="A50" s="10" t="s">
        <v>58</v>
      </c>
      <c r="B50" s="67" t="s">
        <v>122</v>
      </c>
      <c r="C50" s="67" t="s">
        <v>123</v>
      </c>
      <c r="D50" s="150" t="e">
        <f t="shared" ref="D50:P50" si="14">SUM(D51,D64,D69,D80,D86,D91,D97,D111,D132:D135,D141)</f>
        <v>#REF!</v>
      </c>
      <c r="E50" s="34" t="e">
        <f t="shared" si="14"/>
        <v>#REF!</v>
      </c>
      <c r="F50" s="101" t="e">
        <f t="shared" si="14"/>
        <v>#REF!</v>
      </c>
      <c r="G50" s="34" t="e">
        <f t="shared" si="14"/>
        <v>#REF!</v>
      </c>
      <c r="H50" s="101" t="e">
        <f t="shared" si="14"/>
        <v>#REF!</v>
      </c>
      <c r="I50" s="34" t="e">
        <f t="shared" si="14"/>
        <v>#REF!</v>
      </c>
      <c r="J50" s="101" t="e">
        <f t="shared" si="14"/>
        <v>#REF!</v>
      </c>
      <c r="K50" s="34" t="e">
        <f t="shared" si="14"/>
        <v>#REF!</v>
      </c>
      <c r="L50" s="101" t="e">
        <f t="shared" si="14"/>
        <v>#REF!</v>
      </c>
      <c r="M50" s="34" t="e">
        <f t="shared" si="14"/>
        <v>#REF!</v>
      </c>
      <c r="N50" s="101" t="e">
        <f t="shared" si="14"/>
        <v>#REF!</v>
      </c>
      <c r="O50" s="34" t="e">
        <f t="shared" si="14"/>
        <v>#REF!</v>
      </c>
      <c r="P50" s="54" t="e">
        <f t="shared" si="14"/>
        <v>#REF!</v>
      </c>
      <c r="Q50" s="127"/>
    </row>
    <row r="51" spans="1:17" x14ac:dyDescent="0.3">
      <c r="A51" s="11" t="s">
        <v>61</v>
      </c>
      <c r="B51" s="1" t="s">
        <v>124</v>
      </c>
      <c r="C51" s="1" t="s">
        <v>125</v>
      </c>
      <c r="D51" s="138" t="e">
        <f>SUM(D52:D63)</f>
        <v>#REF!</v>
      </c>
      <c r="E51" s="2" t="e">
        <f t="shared" ref="E51:O51" si="15">SUM(E52:E63)</f>
        <v>#REF!</v>
      </c>
      <c r="F51" s="93" t="e">
        <f t="shared" si="15"/>
        <v>#REF!</v>
      </c>
      <c r="G51" s="2" t="e">
        <f t="shared" si="15"/>
        <v>#REF!</v>
      </c>
      <c r="H51" s="93" t="e">
        <f t="shared" si="15"/>
        <v>#REF!</v>
      </c>
      <c r="I51" s="2" t="e">
        <f t="shared" si="15"/>
        <v>#REF!</v>
      </c>
      <c r="J51" s="93" t="e">
        <f t="shared" si="15"/>
        <v>#REF!</v>
      </c>
      <c r="K51" s="2" t="e">
        <f t="shared" si="15"/>
        <v>#REF!</v>
      </c>
      <c r="L51" s="93" t="e">
        <f t="shared" si="15"/>
        <v>#REF!</v>
      </c>
      <c r="M51" s="2" t="e">
        <f t="shared" si="15"/>
        <v>#REF!</v>
      </c>
      <c r="N51" s="93" t="e">
        <f t="shared" si="15"/>
        <v>#REF!</v>
      </c>
      <c r="O51" s="2" t="e">
        <f t="shared" si="15"/>
        <v>#REF!</v>
      </c>
      <c r="P51" s="46" t="e">
        <f>SUM(D51:O51)</f>
        <v>#REF!</v>
      </c>
      <c r="Q51" s="127"/>
    </row>
    <row r="52" spans="1:17" outlineLevel="1" x14ac:dyDescent="0.3">
      <c r="A52" s="13" t="s">
        <v>64</v>
      </c>
      <c r="B52" s="69" t="s">
        <v>126</v>
      </c>
      <c r="C52" s="69" t="s">
        <v>127</v>
      </c>
      <c r="D52" s="144" t="e">
        <f>PL!#REF!/'PL USD'!$D$4</f>
        <v>#REF!</v>
      </c>
      <c r="E52" s="4" t="e">
        <f>PL!#REF!/'PL USD'!$D$4</f>
        <v>#REF!</v>
      </c>
      <c r="F52" s="95" t="e">
        <f>PL!#REF!/'PL USD'!$D$4</f>
        <v>#REF!</v>
      </c>
      <c r="G52" s="4" t="e">
        <f>PL!#REF!/'PL USD'!$D$4</f>
        <v>#REF!</v>
      </c>
      <c r="H52" s="95" t="e">
        <f>PL!#REF!/'PL USD'!$D$4</f>
        <v>#REF!</v>
      </c>
      <c r="I52" s="4" t="e">
        <f>PL!#REF!/'PL USD'!$D$4</f>
        <v>#REF!</v>
      </c>
      <c r="J52" s="95" t="e">
        <f>PL!#REF!/'PL USD'!$D$4</f>
        <v>#REF!</v>
      </c>
      <c r="K52" s="4" t="e">
        <f>PL!#REF!/'PL USD'!$D$4</f>
        <v>#REF!</v>
      </c>
      <c r="L52" s="95" t="e">
        <f>PL!#REF!/'PL USD'!$D$4</f>
        <v>#REF!</v>
      </c>
      <c r="M52" s="4" t="e">
        <f>PL!#REF!/'PL USD'!$D$4</f>
        <v>#REF!</v>
      </c>
      <c r="N52" s="95" t="e">
        <f>PL!#REF!/'PL USD'!$D$4</f>
        <v>#REF!</v>
      </c>
      <c r="O52" s="4" t="e">
        <f>PL!#REF!/'PL USD'!$D$4</f>
        <v>#REF!</v>
      </c>
      <c r="P52" s="48" t="e">
        <f t="shared" ref="P52:P63" si="16">SUM(D52:O52)</f>
        <v>#REF!</v>
      </c>
      <c r="Q52" s="127"/>
    </row>
    <row r="53" spans="1:17" outlineLevel="1" x14ac:dyDescent="0.3">
      <c r="A53" s="13" t="s">
        <v>64</v>
      </c>
      <c r="B53" s="69" t="s">
        <v>128</v>
      </c>
      <c r="C53" s="69" t="s">
        <v>129</v>
      </c>
      <c r="D53" s="144" t="e">
        <f>PL!#REF!/'PL USD'!$D$4</f>
        <v>#REF!</v>
      </c>
      <c r="E53" s="4" t="e">
        <f>PL!#REF!/'PL USD'!$D$4</f>
        <v>#REF!</v>
      </c>
      <c r="F53" s="95" t="e">
        <f>PL!#REF!/'PL USD'!$D$4</f>
        <v>#REF!</v>
      </c>
      <c r="G53" s="4" t="e">
        <f>PL!#REF!/'PL USD'!$D$4</f>
        <v>#REF!</v>
      </c>
      <c r="H53" s="95" t="e">
        <f>PL!#REF!/'PL USD'!$D$4</f>
        <v>#REF!</v>
      </c>
      <c r="I53" s="4" t="e">
        <f>PL!#REF!/'PL USD'!$D$4</f>
        <v>#REF!</v>
      </c>
      <c r="J53" s="95" t="e">
        <f>PL!#REF!/'PL USD'!$D$4</f>
        <v>#REF!</v>
      </c>
      <c r="K53" s="4" t="e">
        <f>PL!#REF!/'PL USD'!$D$4</f>
        <v>#REF!</v>
      </c>
      <c r="L53" s="95" t="e">
        <f>PL!#REF!/'PL USD'!$D$4</f>
        <v>#REF!</v>
      </c>
      <c r="M53" s="4" t="e">
        <f>PL!#REF!/'PL USD'!$D$4</f>
        <v>#REF!</v>
      </c>
      <c r="N53" s="95" t="e">
        <f>PL!#REF!/'PL USD'!$D$4</f>
        <v>#REF!</v>
      </c>
      <c r="O53" s="4" t="e">
        <f>PL!#REF!/'PL USD'!$D$4</f>
        <v>#REF!</v>
      </c>
      <c r="P53" s="48" t="e">
        <f t="shared" si="16"/>
        <v>#REF!</v>
      </c>
      <c r="Q53" s="127"/>
    </row>
    <row r="54" spans="1:17" outlineLevel="1" x14ac:dyDescent="0.3">
      <c r="A54" s="13" t="s">
        <v>64</v>
      </c>
      <c r="B54" s="69" t="s">
        <v>130</v>
      </c>
      <c r="C54" s="69" t="s">
        <v>131</v>
      </c>
      <c r="D54" s="144" t="e">
        <f>PL!#REF!/'PL USD'!$D$4</f>
        <v>#REF!</v>
      </c>
      <c r="E54" s="4" t="e">
        <f>PL!#REF!/'PL USD'!$D$4</f>
        <v>#REF!</v>
      </c>
      <c r="F54" s="95" t="e">
        <f>PL!#REF!/'PL USD'!$D$4</f>
        <v>#REF!</v>
      </c>
      <c r="G54" s="4" t="e">
        <f>PL!#REF!/'PL USD'!$D$4</f>
        <v>#REF!</v>
      </c>
      <c r="H54" s="95" t="e">
        <f>PL!#REF!/'PL USD'!$D$4</f>
        <v>#REF!</v>
      </c>
      <c r="I54" s="4" t="e">
        <f>PL!#REF!/'PL USD'!$D$4</f>
        <v>#REF!</v>
      </c>
      <c r="J54" s="95" t="e">
        <f>PL!#REF!/'PL USD'!$D$4</f>
        <v>#REF!</v>
      </c>
      <c r="K54" s="4" t="e">
        <f>PL!#REF!/'PL USD'!$D$4</f>
        <v>#REF!</v>
      </c>
      <c r="L54" s="95" t="e">
        <f>PL!#REF!/'PL USD'!$D$4</f>
        <v>#REF!</v>
      </c>
      <c r="M54" s="4" t="e">
        <f>PL!#REF!/'PL USD'!$D$4</f>
        <v>#REF!</v>
      </c>
      <c r="N54" s="95" t="e">
        <f>PL!#REF!/'PL USD'!$D$4</f>
        <v>#REF!</v>
      </c>
      <c r="O54" s="4" t="e">
        <f>PL!#REF!/'PL USD'!$D$4</f>
        <v>#REF!</v>
      </c>
      <c r="P54" s="48" t="e">
        <f t="shared" si="16"/>
        <v>#REF!</v>
      </c>
      <c r="Q54" s="127"/>
    </row>
    <row r="55" spans="1:17" outlineLevel="1" x14ac:dyDescent="0.3">
      <c r="A55" s="13" t="s">
        <v>64</v>
      </c>
      <c r="B55" s="69" t="s">
        <v>132</v>
      </c>
      <c r="C55" s="69" t="s">
        <v>1</v>
      </c>
      <c r="D55" s="144" t="e">
        <f>PL!#REF!/'PL USD'!$D$4</f>
        <v>#REF!</v>
      </c>
      <c r="E55" s="4" t="e">
        <f>PL!#REF!/'PL USD'!$D$4</f>
        <v>#REF!</v>
      </c>
      <c r="F55" s="95" t="e">
        <f>PL!#REF!/'PL USD'!$D$4</f>
        <v>#REF!</v>
      </c>
      <c r="G55" s="4" t="e">
        <f>PL!#REF!/'PL USD'!$D$4</f>
        <v>#REF!</v>
      </c>
      <c r="H55" s="95" t="e">
        <f>PL!#REF!/'PL USD'!$D$4</f>
        <v>#REF!</v>
      </c>
      <c r="I55" s="4" t="e">
        <f>PL!#REF!/'PL USD'!$D$4</f>
        <v>#REF!</v>
      </c>
      <c r="J55" s="95" t="e">
        <f>PL!#REF!/'PL USD'!$D$4</f>
        <v>#REF!</v>
      </c>
      <c r="K55" s="4" t="e">
        <f>PL!#REF!/'PL USD'!$D$4</f>
        <v>#REF!</v>
      </c>
      <c r="L55" s="95" t="e">
        <f>PL!#REF!/'PL USD'!$D$4</f>
        <v>#REF!</v>
      </c>
      <c r="M55" s="4" t="e">
        <f>PL!#REF!/'PL USD'!$D$4</f>
        <v>#REF!</v>
      </c>
      <c r="N55" s="95" t="e">
        <f>PL!#REF!/'PL USD'!$D$4</f>
        <v>#REF!</v>
      </c>
      <c r="O55" s="4" t="e">
        <f>PL!#REF!/'PL USD'!$D$4</f>
        <v>#REF!</v>
      </c>
      <c r="P55" s="48" t="e">
        <f t="shared" si="16"/>
        <v>#REF!</v>
      </c>
      <c r="Q55" s="127"/>
    </row>
    <row r="56" spans="1:17" outlineLevel="1" x14ac:dyDescent="0.3">
      <c r="A56" s="18" t="s">
        <v>64</v>
      </c>
      <c r="B56" s="69" t="s">
        <v>133</v>
      </c>
      <c r="C56" s="69" t="s">
        <v>134</v>
      </c>
      <c r="D56" s="144" t="e">
        <f>PL!#REF!/'PL USD'!$D$4</f>
        <v>#REF!</v>
      </c>
      <c r="E56" s="4" t="e">
        <f>PL!#REF!/'PL USD'!$D$4</f>
        <v>#REF!</v>
      </c>
      <c r="F56" s="95" t="e">
        <f>PL!#REF!/'PL USD'!$D$4</f>
        <v>#REF!</v>
      </c>
      <c r="G56" s="4" t="e">
        <f>PL!#REF!/'PL USD'!$D$4</f>
        <v>#REF!</v>
      </c>
      <c r="H56" s="95" t="e">
        <f>PL!#REF!/'PL USD'!$D$4</f>
        <v>#REF!</v>
      </c>
      <c r="I56" s="4" t="e">
        <f>PL!#REF!/'PL USD'!$D$4</f>
        <v>#REF!</v>
      </c>
      <c r="J56" s="95" t="e">
        <f>PL!#REF!/'PL USD'!$D$4</f>
        <v>#REF!</v>
      </c>
      <c r="K56" s="4" t="e">
        <f>PL!#REF!/'PL USD'!$D$4</f>
        <v>#REF!</v>
      </c>
      <c r="L56" s="95" t="e">
        <f>PL!#REF!/'PL USD'!$D$4</f>
        <v>#REF!</v>
      </c>
      <c r="M56" s="4" t="e">
        <f>PL!#REF!/'PL USD'!$D$4</f>
        <v>#REF!</v>
      </c>
      <c r="N56" s="95" t="e">
        <f>PL!#REF!/'PL USD'!$D$4</f>
        <v>#REF!</v>
      </c>
      <c r="O56" s="4" t="e">
        <f>PL!#REF!/'PL USD'!$D$4</f>
        <v>#REF!</v>
      </c>
      <c r="P56" s="48" t="e">
        <f t="shared" si="16"/>
        <v>#REF!</v>
      </c>
      <c r="Q56" s="127"/>
    </row>
    <row r="57" spans="1:17" outlineLevel="1" x14ac:dyDescent="0.3">
      <c r="A57" s="13" t="s">
        <v>64</v>
      </c>
      <c r="B57" s="69" t="s">
        <v>135</v>
      </c>
      <c r="C57" s="69" t="s">
        <v>136</v>
      </c>
      <c r="D57" s="144" t="e">
        <f>PL!#REF!/'PL USD'!$D$4</f>
        <v>#REF!</v>
      </c>
      <c r="E57" s="4" t="e">
        <f>PL!#REF!/'PL USD'!$D$4</f>
        <v>#REF!</v>
      </c>
      <c r="F57" s="95" t="e">
        <f>PL!#REF!/'PL USD'!$D$4</f>
        <v>#REF!</v>
      </c>
      <c r="G57" s="4" t="e">
        <f>PL!#REF!/'PL USD'!$D$4</f>
        <v>#REF!</v>
      </c>
      <c r="H57" s="95" t="e">
        <f>PL!#REF!/'PL USD'!$D$4</f>
        <v>#REF!</v>
      </c>
      <c r="I57" s="4" t="e">
        <f>PL!#REF!/'PL USD'!$D$4</f>
        <v>#REF!</v>
      </c>
      <c r="J57" s="95" t="e">
        <f>PL!#REF!/'PL USD'!$D$4</f>
        <v>#REF!</v>
      </c>
      <c r="K57" s="4" t="e">
        <f>PL!#REF!/'PL USD'!$D$4</f>
        <v>#REF!</v>
      </c>
      <c r="L57" s="95" t="e">
        <f>PL!#REF!/'PL USD'!$D$4</f>
        <v>#REF!</v>
      </c>
      <c r="M57" s="4" t="e">
        <f>PL!#REF!/'PL USD'!$D$4</f>
        <v>#REF!</v>
      </c>
      <c r="N57" s="95" t="e">
        <f>PL!#REF!/'PL USD'!$D$4</f>
        <v>#REF!</v>
      </c>
      <c r="O57" s="4" t="e">
        <f>PL!#REF!/'PL USD'!$D$4</f>
        <v>#REF!</v>
      </c>
      <c r="P57" s="48" t="e">
        <f t="shared" si="16"/>
        <v>#REF!</v>
      </c>
      <c r="Q57" s="127"/>
    </row>
    <row r="58" spans="1:17" outlineLevel="1" x14ac:dyDescent="0.3">
      <c r="A58" s="13" t="s">
        <v>64</v>
      </c>
      <c r="B58" s="69" t="s">
        <v>137</v>
      </c>
      <c r="C58" s="69" t="s">
        <v>42</v>
      </c>
      <c r="D58" s="144" t="e">
        <f>PL!#REF!/'PL USD'!$D$4</f>
        <v>#REF!</v>
      </c>
      <c r="E58" s="4" t="e">
        <f>PL!#REF!/'PL USD'!$D$4</f>
        <v>#REF!</v>
      </c>
      <c r="F58" s="95" t="e">
        <f>PL!#REF!/'PL USD'!$D$4</f>
        <v>#REF!</v>
      </c>
      <c r="G58" s="4" t="e">
        <f>PL!#REF!/'PL USD'!$D$4</f>
        <v>#REF!</v>
      </c>
      <c r="H58" s="95" t="e">
        <f>PL!#REF!/'PL USD'!$D$4</f>
        <v>#REF!</v>
      </c>
      <c r="I58" s="4" t="e">
        <f>PL!#REF!/'PL USD'!$D$4</f>
        <v>#REF!</v>
      </c>
      <c r="J58" s="95" t="e">
        <f>PL!#REF!/'PL USD'!$D$4</f>
        <v>#REF!</v>
      </c>
      <c r="K58" s="4" t="e">
        <f>PL!#REF!/'PL USD'!$D$4</f>
        <v>#REF!</v>
      </c>
      <c r="L58" s="95" t="e">
        <f>PL!#REF!/'PL USD'!$D$4</f>
        <v>#REF!</v>
      </c>
      <c r="M58" s="4" t="e">
        <f>PL!#REF!/'PL USD'!$D$4</f>
        <v>#REF!</v>
      </c>
      <c r="N58" s="95" t="e">
        <f>PL!#REF!/'PL USD'!$D$4</f>
        <v>#REF!</v>
      </c>
      <c r="O58" s="4" t="e">
        <f>PL!#REF!/'PL USD'!$D$4</f>
        <v>#REF!</v>
      </c>
      <c r="P58" s="48" t="e">
        <f t="shared" si="16"/>
        <v>#REF!</v>
      </c>
      <c r="Q58" s="127"/>
    </row>
    <row r="59" spans="1:17" outlineLevel="1" x14ac:dyDescent="0.3">
      <c r="A59" s="13" t="s">
        <v>64</v>
      </c>
      <c r="B59" s="69" t="s">
        <v>138</v>
      </c>
      <c r="C59" s="69" t="s">
        <v>44</v>
      </c>
      <c r="D59" s="144" t="e">
        <f>PL!#REF!/'PL USD'!$D$4</f>
        <v>#REF!</v>
      </c>
      <c r="E59" s="4" t="e">
        <f>PL!#REF!/'PL USD'!$D$4</f>
        <v>#REF!</v>
      </c>
      <c r="F59" s="95" t="e">
        <f>PL!#REF!/'PL USD'!$D$4</f>
        <v>#REF!</v>
      </c>
      <c r="G59" s="4" t="e">
        <f>PL!#REF!/'PL USD'!$D$4</f>
        <v>#REF!</v>
      </c>
      <c r="H59" s="95" t="e">
        <f>PL!#REF!/'PL USD'!$D$4</f>
        <v>#REF!</v>
      </c>
      <c r="I59" s="4" t="e">
        <f>PL!#REF!/'PL USD'!$D$4</f>
        <v>#REF!</v>
      </c>
      <c r="J59" s="95" t="e">
        <f>PL!#REF!/'PL USD'!$D$4</f>
        <v>#REF!</v>
      </c>
      <c r="K59" s="4" t="e">
        <f>PL!#REF!/'PL USD'!$D$4</f>
        <v>#REF!</v>
      </c>
      <c r="L59" s="95" t="e">
        <f>PL!#REF!/'PL USD'!$D$4</f>
        <v>#REF!</v>
      </c>
      <c r="M59" s="4" t="e">
        <f>PL!#REF!/'PL USD'!$D$4</f>
        <v>#REF!</v>
      </c>
      <c r="N59" s="95" t="e">
        <f>PL!#REF!/'PL USD'!$D$4</f>
        <v>#REF!</v>
      </c>
      <c r="O59" s="4" t="e">
        <f>PL!#REF!/'PL USD'!$D$4</f>
        <v>#REF!</v>
      </c>
      <c r="P59" s="48" t="e">
        <f t="shared" si="16"/>
        <v>#REF!</v>
      </c>
      <c r="Q59" s="127"/>
    </row>
    <row r="60" spans="1:17" outlineLevel="1" x14ac:dyDescent="0.3">
      <c r="A60" s="13" t="s">
        <v>64</v>
      </c>
      <c r="B60" s="69" t="s">
        <v>139</v>
      </c>
      <c r="C60" s="69" t="s">
        <v>39</v>
      </c>
      <c r="D60" s="144" t="e">
        <f>PL!#REF!/'PL USD'!$D$4</f>
        <v>#REF!</v>
      </c>
      <c r="E60" s="4" t="e">
        <f>PL!#REF!/'PL USD'!$D$4</f>
        <v>#REF!</v>
      </c>
      <c r="F60" s="95" t="e">
        <f>PL!#REF!/'PL USD'!$D$4</f>
        <v>#REF!</v>
      </c>
      <c r="G60" s="4" t="e">
        <f>PL!#REF!/'PL USD'!$D$4</f>
        <v>#REF!</v>
      </c>
      <c r="H60" s="95" t="e">
        <f>PL!#REF!/'PL USD'!$D$4</f>
        <v>#REF!</v>
      </c>
      <c r="I60" s="4" t="e">
        <f>PL!#REF!/'PL USD'!$D$4</f>
        <v>#REF!</v>
      </c>
      <c r="J60" s="95" t="e">
        <f>PL!#REF!/'PL USD'!$D$4</f>
        <v>#REF!</v>
      </c>
      <c r="K60" s="4" t="e">
        <f>PL!#REF!/'PL USD'!$D$4</f>
        <v>#REF!</v>
      </c>
      <c r="L60" s="95" t="e">
        <f>PL!#REF!/'PL USD'!$D$4</f>
        <v>#REF!</v>
      </c>
      <c r="M60" s="4" t="e">
        <f>PL!#REF!/'PL USD'!$D$4</f>
        <v>#REF!</v>
      </c>
      <c r="N60" s="95" t="e">
        <f>PL!#REF!/'PL USD'!$D$4</f>
        <v>#REF!</v>
      </c>
      <c r="O60" s="4" t="e">
        <f>PL!#REF!/'PL USD'!$D$4</f>
        <v>#REF!</v>
      </c>
      <c r="P60" s="48" t="e">
        <f t="shared" si="16"/>
        <v>#REF!</v>
      </c>
      <c r="Q60" s="127"/>
    </row>
    <row r="61" spans="1:17" outlineLevel="1" x14ac:dyDescent="0.3">
      <c r="A61" s="13" t="s">
        <v>64</v>
      </c>
      <c r="B61" s="69" t="s">
        <v>140</v>
      </c>
      <c r="C61" s="69" t="s">
        <v>40</v>
      </c>
      <c r="D61" s="144" t="e">
        <f>PL!#REF!/'PL USD'!$D$4</f>
        <v>#REF!</v>
      </c>
      <c r="E61" s="4" t="e">
        <f>PL!#REF!/'PL USD'!$D$4</f>
        <v>#REF!</v>
      </c>
      <c r="F61" s="95" t="e">
        <f>PL!#REF!/'PL USD'!$D$4</f>
        <v>#REF!</v>
      </c>
      <c r="G61" s="4" t="e">
        <f>PL!#REF!/'PL USD'!$D$4</f>
        <v>#REF!</v>
      </c>
      <c r="H61" s="95" t="e">
        <f>PL!#REF!/'PL USD'!$D$4</f>
        <v>#REF!</v>
      </c>
      <c r="I61" s="4" t="e">
        <f>PL!#REF!/'PL USD'!$D$4</f>
        <v>#REF!</v>
      </c>
      <c r="J61" s="95" t="e">
        <f>PL!#REF!/'PL USD'!$D$4</f>
        <v>#REF!</v>
      </c>
      <c r="K61" s="4" t="e">
        <f>PL!#REF!/'PL USD'!$D$4</f>
        <v>#REF!</v>
      </c>
      <c r="L61" s="95" t="e">
        <f>PL!#REF!/'PL USD'!$D$4</f>
        <v>#REF!</v>
      </c>
      <c r="M61" s="4" t="e">
        <f>PL!#REF!/'PL USD'!$D$4</f>
        <v>#REF!</v>
      </c>
      <c r="N61" s="95" t="e">
        <f>PL!#REF!/'PL USD'!$D$4</f>
        <v>#REF!</v>
      </c>
      <c r="O61" s="4" t="e">
        <f>PL!#REF!/'PL USD'!$D$4</f>
        <v>#REF!</v>
      </c>
      <c r="P61" s="48" t="e">
        <f t="shared" si="16"/>
        <v>#REF!</v>
      </c>
      <c r="Q61" s="127"/>
    </row>
    <row r="62" spans="1:17" outlineLevel="1" x14ac:dyDescent="0.3">
      <c r="A62" s="13" t="s">
        <v>64</v>
      </c>
      <c r="B62" s="69" t="s">
        <v>141</v>
      </c>
      <c r="C62" s="69" t="s">
        <v>41</v>
      </c>
      <c r="D62" s="144" t="e">
        <f>PL!#REF!/'PL USD'!$D$4</f>
        <v>#REF!</v>
      </c>
      <c r="E62" s="4" t="e">
        <f>PL!#REF!/'PL USD'!$D$4</f>
        <v>#REF!</v>
      </c>
      <c r="F62" s="95" t="e">
        <f>PL!#REF!/'PL USD'!$D$4</f>
        <v>#REF!</v>
      </c>
      <c r="G62" s="4" t="e">
        <f>PL!#REF!/'PL USD'!$D$4</f>
        <v>#REF!</v>
      </c>
      <c r="H62" s="95" t="e">
        <f>PL!#REF!/'PL USD'!$D$4</f>
        <v>#REF!</v>
      </c>
      <c r="I62" s="4" t="e">
        <f>PL!#REF!/'PL USD'!$D$4</f>
        <v>#REF!</v>
      </c>
      <c r="J62" s="95" t="e">
        <f>PL!#REF!/'PL USD'!$D$4</f>
        <v>#REF!</v>
      </c>
      <c r="K62" s="4" t="e">
        <f>PL!#REF!/'PL USD'!$D$4</f>
        <v>#REF!</v>
      </c>
      <c r="L62" s="95" t="e">
        <f>PL!#REF!/'PL USD'!$D$4</f>
        <v>#REF!</v>
      </c>
      <c r="M62" s="4" t="e">
        <f>PL!#REF!/'PL USD'!$D$4</f>
        <v>#REF!</v>
      </c>
      <c r="N62" s="95" t="e">
        <f>PL!#REF!/'PL USD'!$D$4</f>
        <v>#REF!</v>
      </c>
      <c r="O62" s="4" t="e">
        <f>PL!#REF!/'PL USD'!$D$4</f>
        <v>#REF!</v>
      </c>
      <c r="P62" s="48" t="e">
        <f t="shared" si="16"/>
        <v>#REF!</v>
      </c>
      <c r="Q62" s="127"/>
    </row>
    <row r="63" spans="1:17" outlineLevel="1" x14ac:dyDescent="0.3">
      <c r="A63" s="13" t="s">
        <v>64</v>
      </c>
      <c r="B63" s="69" t="s">
        <v>142</v>
      </c>
      <c r="C63" s="69" t="s">
        <v>43</v>
      </c>
      <c r="D63" s="144" t="e">
        <f>PL!#REF!/'PL USD'!$D$4</f>
        <v>#REF!</v>
      </c>
      <c r="E63" s="4" t="e">
        <f>PL!#REF!/'PL USD'!$D$4</f>
        <v>#REF!</v>
      </c>
      <c r="F63" s="95" t="e">
        <f>PL!#REF!/'PL USD'!$D$4</f>
        <v>#REF!</v>
      </c>
      <c r="G63" s="4" t="e">
        <f>PL!#REF!/'PL USD'!$D$4</f>
        <v>#REF!</v>
      </c>
      <c r="H63" s="95" t="e">
        <f>PL!#REF!/'PL USD'!$D$4</f>
        <v>#REF!</v>
      </c>
      <c r="I63" s="4" t="e">
        <f>PL!#REF!/'PL USD'!$D$4</f>
        <v>#REF!</v>
      </c>
      <c r="J63" s="95" t="e">
        <f>PL!#REF!/'PL USD'!$D$4</f>
        <v>#REF!</v>
      </c>
      <c r="K63" s="4" t="e">
        <f>PL!#REF!/'PL USD'!$D$4</f>
        <v>#REF!</v>
      </c>
      <c r="L63" s="95" t="e">
        <f>PL!#REF!/'PL USD'!$D$4</f>
        <v>#REF!</v>
      </c>
      <c r="M63" s="4" t="e">
        <f>PL!#REF!/'PL USD'!$D$4</f>
        <v>#REF!</v>
      </c>
      <c r="N63" s="95" t="e">
        <f>PL!#REF!/'PL USD'!$D$4</f>
        <v>#REF!</v>
      </c>
      <c r="O63" s="4" t="e">
        <f>PL!#REF!/'PL USD'!$D$4</f>
        <v>#REF!</v>
      </c>
      <c r="P63" s="48" t="e">
        <f t="shared" si="16"/>
        <v>#REF!</v>
      </c>
      <c r="Q63" s="127"/>
    </row>
    <row r="64" spans="1:17" x14ac:dyDescent="0.3">
      <c r="A64" s="11" t="s">
        <v>61</v>
      </c>
      <c r="B64" s="1" t="s">
        <v>143</v>
      </c>
      <c r="C64" s="1" t="s">
        <v>144</v>
      </c>
      <c r="D64" s="138" t="e">
        <f>SUM(D65:D68)</f>
        <v>#REF!</v>
      </c>
      <c r="E64" s="2" t="e">
        <f t="shared" ref="E64:O64" si="17">SUM(E65:E68)</f>
        <v>#REF!</v>
      </c>
      <c r="F64" s="93" t="e">
        <f t="shared" si="17"/>
        <v>#REF!</v>
      </c>
      <c r="G64" s="2" t="e">
        <f t="shared" si="17"/>
        <v>#REF!</v>
      </c>
      <c r="H64" s="93" t="e">
        <f t="shared" si="17"/>
        <v>#REF!</v>
      </c>
      <c r="I64" s="2" t="e">
        <f t="shared" si="17"/>
        <v>#REF!</v>
      </c>
      <c r="J64" s="93" t="e">
        <f t="shared" si="17"/>
        <v>#REF!</v>
      </c>
      <c r="K64" s="2" t="e">
        <f t="shared" si="17"/>
        <v>#REF!</v>
      </c>
      <c r="L64" s="93" t="e">
        <f t="shared" si="17"/>
        <v>#REF!</v>
      </c>
      <c r="M64" s="2" t="e">
        <f t="shared" si="17"/>
        <v>#REF!</v>
      </c>
      <c r="N64" s="93" t="e">
        <f t="shared" si="17"/>
        <v>#REF!</v>
      </c>
      <c r="O64" s="2" t="e">
        <f t="shared" si="17"/>
        <v>#REF!</v>
      </c>
      <c r="P64" s="46" t="e">
        <f t="shared" ref="P64:P69" si="18">SUM(D64:O64)</f>
        <v>#REF!</v>
      </c>
      <c r="Q64" s="127"/>
    </row>
    <row r="65" spans="1:17" outlineLevel="1" x14ac:dyDescent="0.3">
      <c r="A65" s="13" t="s">
        <v>64</v>
      </c>
      <c r="B65" s="69" t="s">
        <v>145</v>
      </c>
      <c r="C65" s="69" t="s">
        <v>2</v>
      </c>
      <c r="D65" s="144" t="e">
        <f>PL!#REF!/'PL USD'!$D$4</f>
        <v>#REF!</v>
      </c>
      <c r="E65" s="4" t="e">
        <f>PL!#REF!/'PL USD'!$D$4</f>
        <v>#REF!</v>
      </c>
      <c r="F65" s="95" t="e">
        <f>PL!#REF!/'PL USD'!$D$4</f>
        <v>#REF!</v>
      </c>
      <c r="G65" s="4" t="e">
        <f>PL!#REF!/'PL USD'!$D$4</f>
        <v>#REF!</v>
      </c>
      <c r="H65" s="95" t="e">
        <f>PL!#REF!/'PL USD'!$D$4</f>
        <v>#REF!</v>
      </c>
      <c r="I65" s="4" t="e">
        <f>PL!#REF!/'PL USD'!$D$4</f>
        <v>#REF!</v>
      </c>
      <c r="J65" s="95" t="e">
        <f>PL!#REF!/'PL USD'!$D$4</f>
        <v>#REF!</v>
      </c>
      <c r="K65" s="4" t="e">
        <f>PL!#REF!/'PL USD'!$D$4</f>
        <v>#REF!</v>
      </c>
      <c r="L65" s="95" t="e">
        <f>PL!#REF!/'PL USD'!$D$4</f>
        <v>#REF!</v>
      </c>
      <c r="M65" s="4" t="e">
        <f>PL!#REF!/'PL USD'!$D$4</f>
        <v>#REF!</v>
      </c>
      <c r="N65" s="95" t="e">
        <f>PL!#REF!/'PL USD'!$D$4</f>
        <v>#REF!</v>
      </c>
      <c r="O65" s="4" t="e">
        <f>PL!#REF!/'PL USD'!$D$4</f>
        <v>#REF!</v>
      </c>
      <c r="P65" s="48" t="e">
        <f t="shared" si="18"/>
        <v>#REF!</v>
      </c>
      <c r="Q65" s="127"/>
    </row>
    <row r="66" spans="1:17" outlineLevel="1" x14ac:dyDescent="0.3">
      <c r="A66" s="13" t="s">
        <v>64</v>
      </c>
      <c r="B66" s="69" t="s">
        <v>146</v>
      </c>
      <c r="C66" s="69" t="s">
        <v>147</v>
      </c>
      <c r="D66" s="144" t="e">
        <f>PL!#REF!/'PL USD'!$D$4</f>
        <v>#REF!</v>
      </c>
      <c r="E66" s="4" t="e">
        <f>PL!#REF!/'PL USD'!$D$4</f>
        <v>#REF!</v>
      </c>
      <c r="F66" s="95" t="e">
        <f>PL!#REF!/'PL USD'!$D$4</f>
        <v>#REF!</v>
      </c>
      <c r="G66" s="4" t="e">
        <f>PL!#REF!/'PL USD'!$D$4</f>
        <v>#REF!</v>
      </c>
      <c r="H66" s="95" t="e">
        <f>PL!#REF!/'PL USD'!$D$4</f>
        <v>#REF!</v>
      </c>
      <c r="I66" s="4" t="e">
        <f>PL!#REF!/'PL USD'!$D$4</f>
        <v>#REF!</v>
      </c>
      <c r="J66" s="95" t="e">
        <f>PL!#REF!/'PL USD'!$D$4</f>
        <v>#REF!</v>
      </c>
      <c r="K66" s="4" t="e">
        <f>PL!#REF!/'PL USD'!$D$4</f>
        <v>#REF!</v>
      </c>
      <c r="L66" s="95" t="e">
        <f>PL!#REF!/'PL USD'!$D$4</f>
        <v>#REF!</v>
      </c>
      <c r="M66" s="4" t="e">
        <f>PL!#REF!/'PL USD'!$D$4</f>
        <v>#REF!</v>
      </c>
      <c r="N66" s="95" t="e">
        <f>PL!#REF!/'PL USD'!$D$4</f>
        <v>#REF!</v>
      </c>
      <c r="O66" s="4" t="e">
        <f>PL!#REF!/'PL USD'!$D$4</f>
        <v>#REF!</v>
      </c>
      <c r="P66" s="48" t="e">
        <f t="shared" si="18"/>
        <v>#REF!</v>
      </c>
      <c r="Q66" s="127"/>
    </row>
    <row r="67" spans="1:17" outlineLevel="1" x14ac:dyDescent="0.3">
      <c r="A67" s="13" t="s">
        <v>64</v>
      </c>
      <c r="B67" s="69" t="s">
        <v>148</v>
      </c>
      <c r="C67" s="69" t="s">
        <v>149</v>
      </c>
      <c r="D67" s="144" t="e">
        <f>PL!#REF!/'PL USD'!$D$4</f>
        <v>#REF!</v>
      </c>
      <c r="E67" s="4" t="e">
        <f>PL!#REF!/'PL USD'!$D$4</f>
        <v>#REF!</v>
      </c>
      <c r="F67" s="95" t="e">
        <f>PL!#REF!/'PL USD'!$D$4</f>
        <v>#REF!</v>
      </c>
      <c r="G67" s="4" t="e">
        <f>PL!#REF!/'PL USD'!$D$4</f>
        <v>#REF!</v>
      </c>
      <c r="H67" s="95" t="e">
        <f>PL!#REF!/'PL USD'!$D$4</f>
        <v>#REF!</v>
      </c>
      <c r="I67" s="4" t="e">
        <f>PL!#REF!/'PL USD'!$D$4</f>
        <v>#REF!</v>
      </c>
      <c r="J67" s="95" t="e">
        <f>PL!#REF!/'PL USD'!$D$4</f>
        <v>#REF!</v>
      </c>
      <c r="K67" s="4" t="e">
        <f>PL!#REF!/'PL USD'!$D$4</f>
        <v>#REF!</v>
      </c>
      <c r="L67" s="95" t="e">
        <f>PL!#REF!/'PL USD'!$D$4</f>
        <v>#REF!</v>
      </c>
      <c r="M67" s="4" t="e">
        <f>PL!#REF!/'PL USD'!$D$4</f>
        <v>#REF!</v>
      </c>
      <c r="N67" s="95" t="e">
        <f>PL!#REF!/'PL USD'!$D$4</f>
        <v>#REF!</v>
      </c>
      <c r="O67" s="4" t="e">
        <f>PL!#REF!/'PL USD'!$D$4</f>
        <v>#REF!</v>
      </c>
      <c r="P67" s="48" t="e">
        <f t="shared" si="18"/>
        <v>#REF!</v>
      </c>
      <c r="Q67" s="127"/>
    </row>
    <row r="68" spans="1:17" outlineLevel="1" x14ac:dyDescent="0.3">
      <c r="A68" s="13" t="s">
        <v>64</v>
      </c>
      <c r="B68" s="69" t="s">
        <v>150</v>
      </c>
      <c r="C68" s="69" t="s">
        <v>151</v>
      </c>
      <c r="D68" s="144" t="e">
        <f>PL!#REF!/'PL USD'!$D$4</f>
        <v>#REF!</v>
      </c>
      <c r="E68" s="4" t="e">
        <f>PL!#REF!/'PL USD'!$D$4</f>
        <v>#REF!</v>
      </c>
      <c r="F68" s="95" t="e">
        <f>PL!#REF!/'PL USD'!$D$4</f>
        <v>#REF!</v>
      </c>
      <c r="G68" s="4" t="e">
        <f>PL!#REF!/'PL USD'!$D$4</f>
        <v>#REF!</v>
      </c>
      <c r="H68" s="95" t="e">
        <f>PL!#REF!/'PL USD'!$D$4</f>
        <v>#REF!</v>
      </c>
      <c r="I68" s="4" t="e">
        <f>PL!#REF!/'PL USD'!$D$4</f>
        <v>#REF!</v>
      </c>
      <c r="J68" s="95" t="e">
        <f>PL!#REF!/'PL USD'!$D$4</f>
        <v>#REF!</v>
      </c>
      <c r="K68" s="4" t="e">
        <f>PL!#REF!/'PL USD'!$D$4</f>
        <v>#REF!</v>
      </c>
      <c r="L68" s="95" t="e">
        <f>PL!#REF!/'PL USD'!$D$4</f>
        <v>#REF!</v>
      </c>
      <c r="M68" s="4" t="e">
        <f>PL!#REF!/'PL USD'!$D$4</f>
        <v>#REF!</v>
      </c>
      <c r="N68" s="95" t="e">
        <f>PL!#REF!/'PL USD'!$D$4</f>
        <v>#REF!</v>
      </c>
      <c r="O68" s="4" t="e">
        <f>PL!#REF!/'PL USD'!$D$4</f>
        <v>#REF!</v>
      </c>
      <c r="P68" s="48" t="e">
        <f t="shared" si="18"/>
        <v>#REF!</v>
      </c>
      <c r="Q68" s="127"/>
    </row>
    <row r="69" spans="1:17" x14ac:dyDescent="0.3">
      <c r="A69" s="11" t="s">
        <v>61</v>
      </c>
      <c r="B69" s="1" t="s">
        <v>152</v>
      </c>
      <c r="C69" s="1" t="s">
        <v>3</v>
      </c>
      <c r="D69" s="138" t="e">
        <f>SUM(D70:D79)</f>
        <v>#REF!</v>
      </c>
      <c r="E69" s="2" t="e">
        <f t="shared" ref="E69:O69" si="19">SUM(E70:E79)</f>
        <v>#REF!</v>
      </c>
      <c r="F69" s="93" t="e">
        <f t="shared" si="19"/>
        <v>#REF!</v>
      </c>
      <c r="G69" s="2" t="e">
        <f t="shared" si="19"/>
        <v>#REF!</v>
      </c>
      <c r="H69" s="93" t="e">
        <f t="shared" si="19"/>
        <v>#REF!</v>
      </c>
      <c r="I69" s="2" t="e">
        <f t="shared" si="19"/>
        <v>#REF!</v>
      </c>
      <c r="J69" s="93" t="e">
        <f t="shared" si="19"/>
        <v>#REF!</v>
      </c>
      <c r="K69" s="2" t="e">
        <f t="shared" si="19"/>
        <v>#REF!</v>
      </c>
      <c r="L69" s="93" t="e">
        <f t="shared" si="19"/>
        <v>#REF!</v>
      </c>
      <c r="M69" s="2" t="e">
        <f t="shared" si="19"/>
        <v>#REF!</v>
      </c>
      <c r="N69" s="93" t="e">
        <f t="shared" si="19"/>
        <v>#REF!</v>
      </c>
      <c r="O69" s="2" t="e">
        <f t="shared" si="19"/>
        <v>#REF!</v>
      </c>
      <c r="P69" s="46" t="e">
        <f t="shared" si="18"/>
        <v>#REF!</v>
      </c>
      <c r="Q69" s="127"/>
    </row>
    <row r="70" spans="1:17" outlineLevel="1" x14ac:dyDescent="0.3">
      <c r="A70" s="13" t="s">
        <v>64</v>
      </c>
      <c r="B70" s="69" t="s">
        <v>153</v>
      </c>
      <c r="C70" s="69" t="s">
        <v>4</v>
      </c>
      <c r="D70" s="144" t="e">
        <f>PL!#REF!/'PL USD'!$D$4</f>
        <v>#REF!</v>
      </c>
      <c r="E70" s="4" t="e">
        <f>PL!#REF!/'PL USD'!$D$4</f>
        <v>#REF!</v>
      </c>
      <c r="F70" s="95" t="e">
        <f>PL!#REF!/'PL USD'!$D$4</f>
        <v>#REF!</v>
      </c>
      <c r="G70" s="4" t="e">
        <f>PL!#REF!/'PL USD'!$D$4</f>
        <v>#REF!</v>
      </c>
      <c r="H70" s="95" t="e">
        <f>PL!#REF!/'PL USD'!$D$4</f>
        <v>#REF!</v>
      </c>
      <c r="I70" s="4" t="e">
        <f>PL!#REF!/'PL USD'!$D$4</f>
        <v>#REF!</v>
      </c>
      <c r="J70" s="95" t="e">
        <f>PL!#REF!/'PL USD'!$D$4</f>
        <v>#REF!</v>
      </c>
      <c r="K70" s="4" t="e">
        <f>PL!#REF!/'PL USD'!$D$4</f>
        <v>#REF!</v>
      </c>
      <c r="L70" s="95" t="e">
        <f>PL!#REF!/'PL USD'!$D$4</f>
        <v>#REF!</v>
      </c>
      <c r="M70" s="4" t="e">
        <f>PL!#REF!/'PL USD'!$D$4</f>
        <v>#REF!</v>
      </c>
      <c r="N70" s="95" t="e">
        <f>PL!#REF!/'PL USD'!$D$4</f>
        <v>#REF!</v>
      </c>
      <c r="O70" s="4" t="e">
        <f>PL!#REF!/'PL USD'!$D$4</f>
        <v>#REF!</v>
      </c>
      <c r="P70" s="48" t="e">
        <f t="shared" ref="P70:P79" si="20">SUM(D70:O70)</f>
        <v>#REF!</v>
      </c>
      <c r="Q70" s="127"/>
    </row>
    <row r="71" spans="1:17" outlineLevel="1" x14ac:dyDescent="0.3">
      <c r="A71" s="13" t="s">
        <v>64</v>
      </c>
      <c r="B71" s="69" t="s">
        <v>154</v>
      </c>
      <c r="C71" s="69" t="s">
        <v>155</v>
      </c>
      <c r="D71" s="144" t="e">
        <f>PL!#REF!/'PL USD'!$D$4</f>
        <v>#REF!</v>
      </c>
      <c r="E71" s="4" t="e">
        <f>PL!#REF!/'PL USD'!$D$4</f>
        <v>#REF!</v>
      </c>
      <c r="F71" s="95" t="e">
        <f>PL!#REF!/'PL USD'!$D$4</f>
        <v>#REF!</v>
      </c>
      <c r="G71" s="4" t="e">
        <f>PL!#REF!/'PL USD'!$D$4</f>
        <v>#REF!</v>
      </c>
      <c r="H71" s="95" t="e">
        <f>PL!#REF!/'PL USD'!$D$4</f>
        <v>#REF!</v>
      </c>
      <c r="I71" s="4" t="e">
        <f>PL!#REF!/'PL USD'!$D$4</f>
        <v>#REF!</v>
      </c>
      <c r="J71" s="95" t="e">
        <f>PL!#REF!/'PL USD'!$D$4</f>
        <v>#REF!</v>
      </c>
      <c r="K71" s="4" t="e">
        <f>PL!#REF!/'PL USD'!$D$4</f>
        <v>#REF!</v>
      </c>
      <c r="L71" s="95" t="e">
        <f>PL!#REF!/'PL USD'!$D$4</f>
        <v>#REF!</v>
      </c>
      <c r="M71" s="4" t="e">
        <f>PL!#REF!/'PL USD'!$D$4</f>
        <v>#REF!</v>
      </c>
      <c r="N71" s="95" t="e">
        <f>PL!#REF!/'PL USD'!$D$4</f>
        <v>#REF!</v>
      </c>
      <c r="O71" s="4" t="e">
        <f>PL!#REF!/'PL USD'!$D$4</f>
        <v>#REF!</v>
      </c>
      <c r="P71" s="48" t="e">
        <f t="shared" si="20"/>
        <v>#REF!</v>
      </c>
      <c r="Q71" s="127"/>
    </row>
    <row r="72" spans="1:17" outlineLevel="1" x14ac:dyDescent="0.3">
      <c r="A72" s="13" t="s">
        <v>64</v>
      </c>
      <c r="B72" s="69" t="s">
        <v>156</v>
      </c>
      <c r="C72" s="69" t="s">
        <v>5</v>
      </c>
      <c r="D72" s="144" t="e">
        <f>PL!#REF!/'PL USD'!$D$4</f>
        <v>#REF!</v>
      </c>
      <c r="E72" s="4" t="e">
        <f>PL!#REF!/'PL USD'!$D$4</f>
        <v>#REF!</v>
      </c>
      <c r="F72" s="95" t="e">
        <f>PL!#REF!/'PL USD'!$D$4</f>
        <v>#REF!</v>
      </c>
      <c r="G72" s="4" t="e">
        <f>PL!#REF!/'PL USD'!$D$4</f>
        <v>#REF!</v>
      </c>
      <c r="H72" s="95" t="e">
        <f>PL!#REF!/'PL USD'!$D$4</f>
        <v>#REF!</v>
      </c>
      <c r="I72" s="4" t="e">
        <f>PL!#REF!/'PL USD'!$D$4</f>
        <v>#REF!</v>
      </c>
      <c r="J72" s="95" t="e">
        <f>PL!#REF!/'PL USD'!$D$4</f>
        <v>#REF!</v>
      </c>
      <c r="K72" s="4" t="e">
        <f>PL!#REF!/'PL USD'!$D$4</f>
        <v>#REF!</v>
      </c>
      <c r="L72" s="95" t="e">
        <f>PL!#REF!/'PL USD'!$D$4</f>
        <v>#REF!</v>
      </c>
      <c r="M72" s="4" t="e">
        <f>PL!#REF!/'PL USD'!$D$4</f>
        <v>#REF!</v>
      </c>
      <c r="N72" s="95" t="e">
        <f>PL!#REF!/'PL USD'!$D$4</f>
        <v>#REF!</v>
      </c>
      <c r="O72" s="4" t="e">
        <f>PL!#REF!/'PL USD'!$D$4</f>
        <v>#REF!</v>
      </c>
      <c r="P72" s="48" t="e">
        <f t="shared" si="20"/>
        <v>#REF!</v>
      </c>
      <c r="Q72" s="127"/>
    </row>
    <row r="73" spans="1:17" outlineLevel="1" x14ac:dyDescent="0.3">
      <c r="A73" s="13" t="s">
        <v>64</v>
      </c>
      <c r="B73" s="69" t="s">
        <v>157</v>
      </c>
      <c r="C73" s="69" t="s">
        <v>6</v>
      </c>
      <c r="D73" s="144" t="e">
        <f>PL!#REF!/'PL USD'!$D$4</f>
        <v>#REF!</v>
      </c>
      <c r="E73" s="4" t="e">
        <f>PL!#REF!/'PL USD'!$D$4</f>
        <v>#REF!</v>
      </c>
      <c r="F73" s="95" t="e">
        <f>PL!#REF!/'PL USD'!$D$4</f>
        <v>#REF!</v>
      </c>
      <c r="G73" s="4" t="e">
        <f>PL!#REF!/'PL USD'!$D$4</f>
        <v>#REF!</v>
      </c>
      <c r="H73" s="95" t="e">
        <f>PL!#REF!/'PL USD'!$D$4</f>
        <v>#REF!</v>
      </c>
      <c r="I73" s="4" t="e">
        <f>PL!#REF!/'PL USD'!$D$4</f>
        <v>#REF!</v>
      </c>
      <c r="J73" s="95" t="e">
        <f>PL!#REF!/'PL USD'!$D$4</f>
        <v>#REF!</v>
      </c>
      <c r="K73" s="4" t="e">
        <f>PL!#REF!/'PL USD'!$D$4</f>
        <v>#REF!</v>
      </c>
      <c r="L73" s="95" t="e">
        <f>PL!#REF!/'PL USD'!$D$4</f>
        <v>#REF!</v>
      </c>
      <c r="M73" s="4" t="e">
        <f>PL!#REF!/'PL USD'!$D$4</f>
        <v>#REF!</v>
      </c>
      <c r="N73" s="95" t="e">
        <f>PL!#REF!/'PL USD'!$D$4</f>
        <v>#REF!</v>
      </c>
      <c r="O73" s="4" t="e">
        <f>PL!#REF!/'PL USD'!$D$4</f>
        <v>#REF!</v>
      </c>
      <c r="P73" s="48" t="e">
        <f t="shared" si="20"/>
        <v>#REF!</v>
      </c>
      <c r="Q73" s="127"/>
    </row>
    <row r="74" spans="1:17" outlineLevel="1" x14ac:dyDescent="0.3">
      <c r="A74" s="13" t="s">
        <v>64</v>
      </c>
      <c r="B74" s="69" t="s">
        <v>158</v>
      </c>
      <c r="C74" s="69" t="s">
        <v>7</v>
      </c>
      <c r="D74" s="144" t="e">
        <f>PL!#REF!/'PL USD'!$D$4</f>
        <v>#REF!</v>
      </c>
      <c r="E74" s="4" t="e">
        <f>PL!#REF!/'PL USD'!$D$4</f>
        <v>#REF!</v>
      </c>
      <c r="F74" s="95" t="e">
        <f>PL!#REF!/'PL USD'!$D$4</f>
        <v>#REF!</v>
      </c>
      <c r="G74" s="4" t="e">
        <f>PL!#REF!/'PL USD'!$D$4</f>
        <v>#REF!</v>
      </c>
      <c r="H74" s="95" t="e">
        <f>PL!#REF!/'PL USD'!$D$4</f>
        <v>#REF!</v>
      </c>
      <c r="I74" s="4" t="e">
        <f>PL!#REF!/'PL USD'!$D$4</f>
        <v>#REF!</v>
      </c>
      <c r="J74" s="95" t="e">
        <f>PL!#REF!/'PL USD'!$D$4</f>
        <v>#REF!</v>
      </c>
      <c r="K74" s="4" t="e">
        <f>PL!#REF!/'PL USD'!$D$4</f>
        <v>#REF!</v>
      </c>
      <c r="L74" s="95" t="e">
        <f>PL!#REF!/'PL USD'!$D$4</f>
        <v>#REF!</v>
      </c>
      <c r="M74" s="4" t="e">
        <f>PL!#REF!/'PL USD'!$D$4</f>
        <v>#REF!</v>
      </c>
      <c r="N74" s="95" t="e">
        <f>PL!#REF!/'PL USD'!$D$4</f>
        <v>#REF!</v>
      </c>
      <c r="O74" s="4" t="e">
        <f>PL!#REF!/'PL USD'!$D$4</f>
        <v>#REF!</v>
      </c>
      <c r="P74" s="48" t="e">
        <f t="shared" si="20"/>
        <v>#REF!</v>
      </c>
      <c r="Q74" s="127"/>
    </row>
    <row r="75" spans="1:17" outlineLevel="1" x14ac:dyDescent="0.3">
      <c r="A75" s="13" t="s">
        <v>64</v>
      </c>
      <c r="B75" s="69" t="s">
        <v>159</v>
      </c>
      <c r="C75" s="69" t="s">
        <v>333</v>
      </c>
      <c r="D75" s="144" t="e">
        <f>PL!#REF!/'PL USD'!$D$4</f>
        <v>#REF!</v>
      </c>
      <c r="E75" s="4" t="e">
        <f>PL!#REF!/'PL USD'!$D$4</f>
        <v>#REF!</v>
      </c>
      <c r="F75" s="95" t="e">
        <f>PL!#REF!/'PL USD'!$D$4</f>
        <v>#REF!</v>
      </c>
      <c r="G75" s="4" t="e">
        <f>PL!#REF!/'PL USD'!$D$4</f>
        <v>#REF!</v>
      </c>
      <c r="H75" s="95" t="e">
        <f>PL!#REF!/'PL USD'!$D$4</f>
        <v>#REF!</v>
      </c>
      <c r="I75" s="4" t="e">
        <f>PL!#REF!/'PL USD'!$D$4</f>
        <v>#REF!</v>
      </c>
      <c r="J75" s="95" t="e">
        <f>PL!#REF!/'PL USD'!$D$4</f>
        <v>#REF!</v>
      </c>
      <c r="K75" s="4" t="e">
        <f>PL!#REF!/'PL USD'!$D$4</f>
        <v>#REF!</v>
      </c>
      <c r="L75" s="95" t="e">
        <f>PL!#REF!/'PL USD'!$D$4</f>
        <v>#REF!</v>
      </c>
      <c r="M75" s="4" t="e">
        <f>PL!#REF!/'PL USD'!$D$4</f>
        <v>#REF!</v>
      </c>
      <c r="N75" s="95" t="e">
        <f>PL!#REF!/'PL USD'!$D$4</f>
        <v>#REF!</v>
      </c>
      <c r="O75" s="4" t="e">
        <f>PL!#REF!/'PL USD'!$D$4</f>
        <v>#REF!</v>
      </c>
      <c r="P75" s="48" t="e">
        <f t="shared" si="20"/>
        <v>#REF!</v>
      </c>
      <c r="Q75" s="127"/>
    </row>
    <row r="76" spans="1:17" outlineLevel="1" x14ac:dyDescent="0.3">
      <c r="A76" s="13" t="s">
        <v>64</v>
      </c>
      <c r="B76" s="69" t="s">
        <v>160</v>
      </c>
      <c r="C76" s="69" t="s">
        <v>329</v>
      </c>
      <c r="D76" s="144" t="e">
        <f>PL!#REF!/'PL USD'!$D$4</f>
        <v>#REF!</v>
      </c>
      <c r="E76" s="4" t="e">
        <f>PL!#REF!/'PL USD'!$D$4</f>
        <v>#REF!</v>
      </c>
      <c r="F76" s="95" t="e">
        <f>PL!#REF!/'PL USD'!$D$4</f>
        <v>#REF!</v>
      </c>
      <c r="G76" s="4" t="e">
        <f>PL!#REF!/'PL USD'!$D$4</f>
        <v>#REF!</v>
      </c>
      <c r="H76" s="95" t="e">
        <f>PL!#REF!/'PL USD'!$D$4</f>
        <v>#REF!</v>
      </c>
      <c r="I76" s="4" t="e">
        <f>PL!#REF!/'PL USD'!$D$4</f>
        <v>#REF!</v>
      </c>
      <c r="J76" s="95" t="e">
        <f>PL!#REF!/'PL USD'!$D$4</f>
        <v>#REF!</v>
      </c>
      <c r="K76" s="4" t="e">
        <f>PL!#REF!/'PL USD'!$D$4</f>
        <v>#REF!</v>
      </c>
      <c r="L76" s="95" t="e">
        <f>PL!#REF!/'PL USD'!$D$4</f>
        <v>#REF!</v>
      </c>
      <c r="M76" s="4" t="e">
        <f>PL!#REF!/'PL USD'!$D$4</f>
        <v>#REF!</v>
      </c>
      <c r="N76" s="95" t="e">
        <f>PL!#REF!/'PL USD'!$D$4</f>
        <v>#REF!</v>
      </c>
      <c r="O76" s="4" t="e">
        <f>PL!#REF!/'PL USD'!$D$4</f>
        <v>#REF!</v>
      </c>
      <c r="P76" s="48" t="e">
        <f t="shared" si="20"/>
        <v>#REF!</v>
      </c>
      <c r="Q76" s="127"/>
    </row>
    <row r="77" spans="1:17" outlineLevel="1" x14ac:dyDescent="0.3">
      <c r="A77" s="13" t="s">
        <v>64</v>
      </c>
      <c r="B77" s="69" t="s">
        <v>161</v>
      </c>
      <c r="C77" s="69" t="s">
        <v>8</v>
      </c>
      <c r="D77" s="144" t="e">
        <f>PL!#REF!/'PL USD'!$D$4</f>
        <v>#REF!</v>
      </c>
      <c r="E77" s="4" t="e">
        <f>PL!#REF!/'PL USD'!$D$4</f>
        <v>#REF!</v>
      </c>
      <c r="F77" s="95" t="e">
        <f>PL!#REF!/'PL USD'!$D$4</f>
        <v>#REF!</v>
      </c>
      <c r="G77" s="4" t="e">
        <f>PL!#REF!/'PL USD'!$D$4</f>
        <v>#REF!</v>
      </c>
      <c r="H77" s="95" t="e">
        <f>PL!#REF!/'PL USD'!$D$4</f>
        <v>#REF!</v>
      </c>
      <c r="I77" s="4" t="e">
        <f>PL!#REF!/'PL USD'!$D$4</f>
        <v>#REF!</v>
      </c>
      <c r="J77" s="95" t="e">
        <f>PL!#REF!/'PL USD'!$D$4</f>
        <v>#REF!</v>
      </c>
      <c r="K77" s="4" t="e">
        <f>PL!#REF!/'PL USD'!$D$4</f>
        <v>#REF!</v>
      </c>
      <c r="L77" s="95" t="e">
        <f>PL!#REF!/'PL USD'!$D$4</f>
        <v>#REF!</v>
      </c>
      <c r="M77" s="4" t="e">
        <f>PL!#REF!/'PL USD'!$D$4</f>
        <v>#REF!</v>
      </c>
      <c r="N77" s="95" t="e">
        <f>PL!#REF!/'PL USD'!$D$4</f>
        <v>#REF!</v>
      </c>
      <c r="O77" s="4" t="e">
        <f>PL!#REF!/'PL USD'!$D$4</f>
        <v>#REF!</v>
      </c>
      <c r="P77" s="48" t="e">
        <f t="shared" si="20"/>
        <v>#REF!</v>
      </c>
      <c r="Q77" s="127"/>
    </row>
    <row r="78" spans="1:17" outlineLevel="1" x14ac:dyDescent="0.3">
      <c r="A78" s="13" t="s">
        <v>64</v>
      </c>
      <c r="B78" s="69" t="s">
        <v>162</v>
      </c>
      <c r="C78" s="69" t="s">
        <v>9</v>
      </c>
      <c r="D78" s="144" t="e">
        <f>PL!#REF!/'PL USD'!$D$4</f>
        <v>#REF!</v>
      </c>
      <c r="E78" s="4" t="e">
        <f>PL!#REF!/'PL USD'!$D$4</f>
        <v>#REF!</v>
      </c>
      <c r="F78" s="95" t="e">
        <f>PL!#REF!/'PL USD'!$D$4</f>
        <v>#REF!</v>
      </c>
      <c r="G78" s="4" t="e">
        <f>PL!#REF!/'PL USD'!$D$4</f>
        <v>#REF!</v>
      </c>
      <c r="H78" s="95" t="e">
        <f>PL!#REF!/'PL USD'!$D$4</f>
        <v>#REF!</v>
      </c>
      <c r="I78" s="4" t="e">
        <f>PL!#REF!/'PL USD'!$D$4</f>
        <v>#REF!</v>
      </c>
      <c r="J78" s="95" t="e">
        <f>PL!#REF!/'PL USD'!$D$4</f>
        <v>#REF!</v>
      </c>
      <c r="K78" s="4" t="e">
        <f>PL!#REF!/'PL USD'!$D$4</f>
        <v>#REF!</v>
      </c>
      <c r="L78" s="95" t="e">
        <f>PL!#REF!/'PL USD'!$D$4</f>
        <v>#REF!</v>
      </c>
      <c r="M78" s="4" t="e">
        <f>PL!#REF!/'PL USD'!$D$4</f>
        <v>#REF!</v>
      </c>
      <c r="N78" s="95" t="e">
        <f>PL!#REF!/'PL USD'!$D$4</f>
        <v>#REF!</v>
      </c>
      <c r="O78" s="4" t="e">
        <f>PL!#REF!/'PL USD'!$D$4</f>
        <v>#REF!</v>
      </c>
      <c r="P78" s="48" t="e">
        <f t="shared" si="20"/>
        <v>#REF!</v>
      </c>
      <c r="Q78" s="127"/>
    </row>
    <row r="79" spans="1:17" outlineLevel="1" x14ac:dyDescent="0.3">
      <c r="A79" s="13" t="s">
        <v>64</v>
      </c>
      <c r="B79" s="69" t="s">
        <v>163</v>
      </c>
      <c r="C79" s="69" t="s">
        <v>10</v>
      </c>
      <c r="D79" s="144" t="e">
        <f>PL!#REF!/'PL USD'!$D$4</f>
        <v>#REF!</v>
      </c>
      <c r="E79" s="4" t="e">
        <f>PL!#REF!/'PL USD'!$D$4</f>
        <v>#REF!</v>
      </c>
      <c r="F79" s="95" t="e">
        <f>PL!#REF!/'PL USD'!$D$4</f>
        <v>#REF!</v>
      </c>
      <c r="G79" s="4" t="e">
        <f>PL!#REF!/'PL USD'!$D$4</f>
        <v>#REF!</v>
      </c>
      <c r="H79" s="95" t="e">
        <f>PL!#REF!/'PL USD'!$D$4</f>
        <v>#REF!</v>
      </c>
      <c r="I79" s="4" t="e">
        <f>PL!#REF!/'PL USD'!$D$4</f>
        <v>#REF!</v>
      </c>
      <c r="J79" s="95" t="e">
        <f>PL!#REF!/'PL USD'!$D$4</f>
        <v>#REF!</v>
      </c>
      <c r="K79" s="4" t="e">
        <f>PL!#REF!/'PL USD'!$D$4</f>
        <v>#REF!</v>
      </c>
      <c r="L79" s="95" t="e">
        <f>PL!#REF!/'PL USD'!$D$4</f>
        <v>#REF!</v>
      </c>
      <c r="M79" s="4" t="e">
        <f>PL!#REF!/'PL USD'!$D$4</f>
        <v>#REF!</v>
      </c>
      <c r="N79" s="95" t="e">
        <f>PL!#REF!/'PL USD'!$D$4</f>
        <v>#REF!</v>
      </c>
      <c r="O79" s="4" t="e">
        <f>PL!#REF!/'PL USD'!$D$4</f>
        <v>#REF!</v>
      </c>
      <c r="P79" s="48" t="e">
        <f t="shared" si="20"/>
        <v>#REF!</v>
      </c>
      <c r="Q79" s="127"/>
    </row>
    <row r="80" spans="1:17" x14ac:dyDescent="0.3">
      <c r="A80" s="11" t="s">
        <v>61</v>
      </c>
      <c r="B80" s="1" t="s">
        <v>164</v>
      </c>
      <c r="C80" s="1" t="s">
        <v>11</v>
      </c>
      <c r="D80" s="138" t="e">
        <f>SUM(D81:D85)</f>
        <v>#REF!</v>
      </c>
      <c r="E80" s="2" t="e">
        <f t="shared" ref="E80:O80" si="21">SUM(E81:E85)</f>
        <v>#REF!</v>
      </c>
      <c r="F80" s="93" t="e">
        <f t="shared" si="21"/>
        <v>#REF!</v>
      </c>
      <c r="G80" s="2" t="e">
        <f t="shared" si="21"/>
        <v>#REF!</v>
      </c>
      <c r="H80" s="93" t="e">
        <f t="shared" si="21"/>
        <v>#REF!</v>
      </c>
      <c r="I80" s="2" t="e">
        <f t="shared" si="21"/>
        <v>#REF!</v>
      </c>
      <c r="J80" s="93" t="e">
        <f t="shared" si="21"/>
        <v>#REF!</v>
      </c>
      <c r="K80" s="2" t="e">
        <f t="shared" si="21"/>
        <v>#REF!</v>
      </c>
      <c r="L80" s="93" t="e">
        <f t="shared" si="21"/>
        <v>#REF!</v>
      </c>
      <c r="M80" s="2" t="e">
        <f t="shared" si="21"/>
        <v>#REF!</v>
      </c>
      <c r="N80" s="93" t="e">
        <f t="shared" si="21"/>
        <v>#REF!</v>
      </c>
      <c r="O80" s="2" t="e">
        <f t="shared" si="21"/>
        <v>#REF!</v>
      </c>
      <c r="P80" s="46" t="e">
        <f t="shared" ref="P80:P96" si="22">SUM(D80:O80)</f>
        <v>#REF!</v>
      </c>
      <c r="Q80" s="127"/>
    </row>
    <row r="81" spans="1:17" outlineLevel="1" x14ac:dyDescent="0.3">
      <c r="A81" s="13" t="s">
        <v>64</v>
      </c>
      <c r="B81" s="69" t="s">
        <v>165</v>
      </c>
      <c r="C81" s="69" t="s">
        <v>13</v>
      </c>
      <c r="D81" s="144" t="e">
        <f>PL!#REF!/'PL USD'!$D$4</f>
        <v>#REF!</v>
      </c>
      <c r="E81" s="4" t="e">
        <f>PL!#REF!/'PL USD'!$D$4</f>
        <v>#REF!</v>
      </c>
      <c r="F81" s="95" t="e">
        <f>PL!#REF!/'PL USD'!$D$4</f>
        <v>#REF!</v>
      </c>
      <c r="G81" s="4" t="e">
        <f>PL!#REF!/'PL USD'!$D$4</f>
        <v>#REF!</v>
      </c>
      <c r="H81" s="95" t="e">
        <f>PL!#REF!/'PL USD'!$D$4</f>
        <v>#REF!</v>
      </c>
      <c r="I81" s="4" t="e">
        <f>PL!#REF!/'PL USD'!$D$4</f>
        <v>#REF!</v>
      </c>
      <c r="J81" s="95" t="e">
        <f>PL!#REF!/'PL USD'!$D$4</f>
        <v>#REF!</v>
      </c>
      <c r="K81" s="4" t="e">
        <f>PL!#REF!/'PL USD'!$D$4</f>
        <v>#REF!</v>
      </c>
      <c r="L81" s="95" t="e">
        <f>PL!#REF!/'PL USD'!$D$4</f>
        <v>#REF!</v>
      </c>
      <c r="M81" s="4" t="e">
        <f>PL!#REF!/'PL USD'!$D$4</f>
        <v>#REF!</v>
      </c>
      <c r="N81" s="95" t="e">
        <f>PL!#REF!/'PL USD'!$D$4</f>
        <v>#REF!</v>
      </c>
      <c r="O81" s="4" t="e">
        <f>PL!#REF!/'PL USD'!$D$4</f>
        <v>#REF!</v>
      </c>
      <c r="P81" s="48" t="e">
        <f t="shared" si="22"/>
        <v>#REF!</v>
      </c>
      <c r="Q81" s="127"/>
    </row>
    <row r="82" spans="1:17" outlineLevel="1" x14ac:dyDescent="0.3">
      <c r="A82" s="13" t="s">
        <v>64</v>
      </c>
      <c r="B82" s="69" t="s">
        <v>166</v>
      </c>
      <c r="C82" s="69" t="s">
        <v>14</v>
      </c>
      <c r="D82" s="144" t="e">
        <f>PL!#REF!/'PL USD'!$D$4</f>
        <v>#REF!</v>
      </c>
      <c r="E82" s="4" t="e">
        <f>PL!#REF!/'PL USD'!$D$4</f>
        <v>#REF!</v>
      </c>
      <c r="F82" s="95" t="e">
        <f>PL!#REF!/'PL USD'!$D$4</f>
        <v>#REF!</v>
      </c>
      <c r="G82" s="4" t="e">
        <f>PL!#REF!/'PL USD'!$D$4</f>
        <v>#REF!</v>
      </c>
      <c r="H82" s="95" t="e">
        <f>PL!#REF!/'PL USD'!$D$4</f>
        <v>#REF!</v>
      </c>
      <c r="I82" s="4" t="e">
        <f>PL!#REF!/'PL USD'!$D$4</f>
        <v>#REF!</v>
      </c>
      <c r="J82" s="95" t="e">
        <f>PL!#REF!/'PL USD'!$D$4</f>
        <v>#REF!</v>
      </c>
      <c r="K82" s="4" t="e">
        <f>PL!#REF!/'PL USD'!$D$4</f>
        <v>#REF!</v>
      </c>
      <c r="L82" s="95" t="e">
        <f>PL!#REF!/'PL USD'!$D$4</f>
        <v>#REF!</v>
      </c>
      <c r="M82" s="4" t="e">
        <f>PL!#REF!/'PL USD'!$D$4</f>
        <v>#REF!</v>
      </c>
      <c r="N82" s="95" t="e">
        <f>PL!#REF!/'PL USD'!$D$4</f>
        <v>#REF!</v>
      </c>
      <c r="O82" s="4" t="e">
        <f>PL!#REF!/'PL USD'!$D$4</f>
        <v>#REF!</v>
      </c>
      <c r="P82" s="48" t="e">
        <f t="shared" si="22"/>
        <v>#REF!</v>
      </c>
      <c r="Q82" s="127"/>
    </row>
    <row r="83" spans="1:17" outlineLevel="1" x14ac:dyDescent="0.3">
      <c r="A83" s="13" t="s">
        <v>64</v>
      </c>
      <c r="B83" s="69" t="s">
        <v>167</v>
      </c>
      <c r="C83" s="69" t="s">
        <v>15</v>
      </c>
      <c r="D83" s="144" t="e">
        <f>PL!#REF!/'PL USD'!$D$4</f>
        <v>#REF!</v>
      </c>
      <c r="E83" s="4" t="e">
        <f>PL!#REF!/'PL USD'!$D$4</f>
        <v>#REF!</v>
      </c>
      <c r="F83" s="95" t="e">
        <f>PL!#REF!/'PL USD'!$D$4</f>
        <v>#REF!</v>
      </c>
      <c r="G83" s="4" t="e">
        <f>PL!#REF!/'PL USD'!$D$4</f>
        <v>#REF!</v>
      </c>
      <c r="H83" s="95" t="e">
        <f>PL!#REF!/'PL USD'!$D$4</f>
        <v>#REF!</v>
      </c>
      <c r="I83" s="4" t="e">
        <f>PL!#REF!/'PL USD'!$D$4</f>
        <v>#REF!</v>
      </c>
      <c r="J83" s="95" t="e">
        <f>PL!#REF!/'PL USD'!$D$4</f>
        <v>#REF!</v>
      </c>
      <c r="K83" s="4" t="e">
        <f>PL!#REF!/'PL USD'!$D$4</f>
        <v>#REF!</v>
      </c>
      <c r="L83" s="95" t="e">
        <f>PL!#REF!/'PL USD'!$D$4</f>
        <v>#REF!</v>
      </c>
      <c r="M83" s="4" t="e">
        <f>PL!#REF!/'PL USD'!$D$4</f>
        <v>#REF!</v>
      </c>
      <c r="N83" s="95" t="e">
        <f>PL!#REF!/'PL USD'!$D$4</f>
        <v>#REF!</v>
      </c>
      <c r="O83" s="4" t="e">
        <f>PL!#REF!/'PL USD'!$D$4</f>
        <v>#REF!</v>
      </c>
      <c r="P83" s="48" t="e">
        <f t="shared" si="22"/>
        <v>#REF!</v>
      </c>
      <c r="Q83" s="127"/>
    </row>
    <row r="84" spans="1:17" outlineLevel="1" x14ac:dyDescent="0.3">
      <c r="A84" s="13" t="s">
        <v>64</v>
      </c>
      <c r="B84" s="69" t="s">
        <v>168</v>
      </c>
      <c r="C84" s="69" t="s">
        <v>37</v>
      </c>
      <c r="D84" s="144" t="e">
        <f>PL!#REF!/'PL USD'!$D$4</f>
        <v>#REF!</v>
      </c>
      <c r="E84" s="4" t="e">
        <f>PL!#REF!/'PL USD'!$D$4</f>
        <v>#REF!</v>
      </c>
      <c r="F84" s="95" t="e">
        <f>PL!#REF!/'PL USD'!$D$4</f>
        <v>#REF!</v>
      </c>
      <c r="G84" s="4" t="e">
        <f>PL!#REF!/'PL USD'!$D$4</f>
        <v>#REF!</v>
      </c>
      <c r="H84" s="95" t="e">
        <f>PL!#REF!/'PL USD'!$D$4</f>
        <v>#REF!</v>
      </c>
      <c r="I84" s="4" t="e">
        <f>PL!#REF!/'PL USD'!$D$4</f>
        <v>#REF!</v>
      </c>
      <c r="J84" s="95" t="e">
        <f>PL!#REF!/'PL USD'!$D$4</f>
        <v>#REF!</v>
      </c>
      <c r="K84" s="4" t="e">
        <f>PL!#REF!/'PL USD'!$D$4</f>
        <v>#REF!</v>
      </c>
      <c r="L84" s="95" t="e">
        <f>PL!#REF!/'PL USD'!$D$4</f>
        <v>#REF!</v>
      </c>
      <c r="M84" s="4" t="e">
        <f>PL!#REF!/'PL USD'!$D$4</f>
        <v>#REF!</v>
      </c>
      <c r="N84" s="95" t="e">
        <f>PL!#REF!/'PL USD'!$D$4</f>
        <v>#REF!</v>
      </c>
      <c r="O84" s="4" t="e">
        <f>PL!#REF!/'PL USD'!$D$4</f>
        <v>#REF!</v>
      </c>
      <c r="P84" s="48" t="e">
        <f t="shared" si="22"/>
        <v>#REF!</v>
      </c>
      <c r="Q84" s="127"/>
    </row>
    <row r="85" spans="1:17" outlineLevel="1" x14ac:dyDescent="0.3">
      <c r="A85" s="13" t="s">
        <v>64</v>
      </c>
      <c r="B85" s="69" t="s">
        <v>169</v>
      </c>
      <c r="C85" s="69" t="s">
        <v>38</v>
      </c>
      <c r="D85" s="144" t="e">
        <f>PL!#REF!/'PL USD'!$D$4</f>
        <v>#REF!</v>
      </c>
      <c r="E85" s="4" t="e">
        <f>PL!#REF!/'PL USD'!$D$4</f>
        <v>#REF!</v>
      </c>
      <c r="F85" s="95" t="e">
        <f>PL!#REF!/'PL USD'!$D$4</f>
        <v>#REF!</v>
      </c>
      <c r="G85" s="4" t="e">
        <f>PL!#REF!/'PL USD'!$D$4</f>
        <v>#REF!</v>
      </c>
      <c r="H85" s="95" t="e">
        <f>PL!#REF!/'PL USD'!$D$4</f>
        <v>#REF!</v>
      </c>
      <c r="I85" s="4" t="e">
        <f>PL!#REF!/'PL USD'!$D$4</f>
        <v>#REF!</v>
      </c>
      <c r="J85" s="95" t="e">
        <f>PL!#REF!/'PL USD'!$D$4</f>
        <v>#REF!</v>
      </c>
      <c r="K85" s="4" t="e">
        <f>PL!#REF!/'PL USD'!$D$4</f>
        <v>#REF!</v>
      </c>
      <c r="L85" s="95" t="e">
        <f>PL!#REF!/'PL USD'!$D$4</f>
        <v>#REF!</v>
      </c>
      <c r="M85" s="4" t="e">
        <f>PL!#REF!/'PL USD'!$D$4</f>
        <v>#REF!</v>
      </c>
      <c r="N85" s="95" t="e">
        <f>PL!#REF!/'PL USD'!$D$4</f>
        <v>#REF!</v>
      </c>
      <c r="O85" s="4" t="e">
        <f>PL!#REF!/'PL USD'!$D$4</f>
        <v>#REF!</v>
      </c>
      <c r="P85" s="48" t="e">
        <f t="shared" si="22"/>
        <v>#REF!</v>
      </c>
      <c r="Q85" s="127"/>
    </row>
    <row r="86" spans="1:17" x14ac:dyDescent="0.3">
      <c r="A86" s="11" t="s">
        <v>61</v>
      </c>
      <c r="B86" s="1" t="s">
        <v>170</v>
      </c>
      <c r="C86" s="1" t="s">
        <v>45</v>
      </c>
      <c r="D86" s="138" t="e">
        <f>SUM(D87:D90)</f>
        <v>#REF!</v>
      </c>
      <c r="E86" s="2" t="e">
        <f t="shared" ref="E86:O86" si="23">SUM(E87:E90)</f>
        <v>#REF!</v>
      </c>
      <c r="F86" s="93" t="e">
        <f t="shared" si="23"/>
        <v>#REF!</v>
      </c>
      <c r="G86" s="2" t="e">
        <f t="shared" si="23"/>
        <v>#REF!</v>
      </c>
      <c r="H86" s="93" t="e">
        <f t="shared" si="23"/>
        <v>#REF!</v>
      </c>
      <c r="I86" s="2" t="e">
        <f t="shared" si="23"/>
        <v>#REF!</v>
      </c>
      <c r="J86" s="93" t="e">
        <f t="shared" si="23"/>
        <v>#REF!</v>
      </c>
      <c r="K86" s="2" t="e">
        <f t="shared" si="23"/>
        <v>#REF!</v>
      </c>
      <c r="L86" s="93" t="e">
        <f t="shared" si="23"/>
        <v>#REF!</v>
      </c>
      <c r="M86" s="2" t="e">
        <f t="shared" si="23"/>
        <v>#REF!</v>
      </c>
      <c r="N86" s="93" t="e">
        <f t="shared" si="23"/>
        <v>#REF!</v>
      </c>
      <c r="O86" s="2" t="e">
        <f t="shared" si="23"/>
        <v>#REF!</v>
      </c>
      <c r="P86" s="46" t="e">
        <f t="shared" si="22"/>
        <v>#REF!</v>
      </c>
      <c r="Q86" s="127"/>
    </row>
    <row r="87" spans="1:17" outlineLevel="1" x14ac:dyDescent="0.3">
      <c r="A87" s="13" t="s">
        <v>64</v>
      </c>
      <c r="B87" s="69" t="s">
        <v>171</v>
      </c>
      <c r="C87" s="69" t="s">
        <v>46</v>
      </c>
      <c r="D87" s="144" t="e">
        <f>PL!#REF!/'PL USD'!$D$4</f>
        <v>#REF!</v>
      </c>
      <c r="E87" s="4" t="e">
        <f>PL!#REF!/'PL USD'!$D$4</f>
        <v>#REF!</v>
      </c>
      <c r="F87" s="95" t="e">
        <f>PL!#REF!/'PL USD'!$D$4</f>
        <v>#REF!</v>
      </c>
      <c r="G87" s="4" t="e">
        <f>PL!#REF!/'PL USD'!$D$4</f>
        <v>#REF!</v>
      </c>
      <c r="H87" s="95" t="e">
        <f>PL!#REF!/'PL USD'!$D$4</f>
        <v>#REF!</v>
      </c>
      <c r="I87" s="4" t="e">
        <f>PL!#REF!/'PL USD'!$D$4</f>
        <v>#REF!</v>
      </c>
      <c r="J87" s="95" t="e">
        <f>PL!#REF!/'PL USD'!$D$4</f>
        <v>#REF!</v>
      </c>
      <c r="K87" s="4" t="e">
        <f>PL!#REF!/'PL USD'!$D$4</f>
        <v>#REF!</v>
      </c>
      <c r="L87" s="95" t="e">
        <f>PL!#REF!/'PL USD'!$D$4</f>
        <v>#REF!</v>
      </c>
      <c r="M87" s="4" t="e">
        <f>PL!#REF!/'PL USD'!$D$4</f>
        <v>#REF!</v>
      </c>
      <c r="N87" s="95" t="e">
        <f>PL!#REF!/'PL USD'!$D$4</f>
        <v>#REF!</v>
      </c>
      <c r="O87" s="4" t="e">
        <f>PL!#REF!/'PL USD'!$D$4</f>
        <v>#REF!</v>
      </c>
      <c r="P87" s="48" t="e">
        <f t="shared" si="22"/>
        <v>#REF!</v>
      </c>
      <c r="Q87" s="127"/>
    </row>
    <row r="88" spans="1:17" outlineLevel="1" x14ac:dyDescent="0.3">
      <c r="A88" s="13" t="s">
        <v>64</v>
      </c>
      <c r="B88" s="69" t="s">
        <v>172</v>
      </c>
      <c r="C88" s="69" t="s">
        <v>47</v>
      </c>
      <c r="D88" s="144" t="e">
        <f>PL!#REF!/'PL USD'!$D$4</f>
        <v>#REF!</v>
      </c>
      <c r="E88" s="4" t="e">
        <f>PL!#REF!/'PL USD'!$D$4</f>
        <v>#REF!</v>
      </c>
      <c r="F88" s="95" t="e">
        <f>PL!#REF!/'PL USD'!$D$4</f>
        <v>#REF!</v>
      </c>
      <c r="G88" s="4" t="e">
        <f>PL!#REF!/'PL USD'!$D$4</f>
        <v>#REF!</v>
      </c>
      <c r="H88" s="95" t="e">
        <f>PL!#REF!/'PL USD'!$D$4</f>
        <v>#REF!</v>
      </c>
      <c r="I88" s="4" t="e">
        <f>PL!#REF!/'PL USD'!$D$4</f>
        <v>#REF!</v>
      </c>
      <c r="J88" s="95" t="e">
        <f>PL!#REF!/'PL USD'!$D$4</f>
        <v>#REF!</v>
      </c>
      <c r="K88" s="4" t="e">
        <f>PL!#REF!/'PL USD'!$D$4</f>
        <v>#REF!</v>
      </c>
      <c r="L88" s="95" t="e">
        <f>PL!#REF!/'PL USD'!$D$4</f>
        <v>#REF!</v>
      </c>
      <c r="M88" s="4" t="e">
        <f>PL!#REF!/'PL USD'!$D$4</f>
        <v>#REF!</v>
      </c>
      <c r="N88" s="95" t="e">
        <f>PL!#REF!/'PL USD'!$D$4</f>
        <v>#REF!</v>
      </c>
      <c r="O88" s="4" t="e">
        <f>PL!#REF!/'PL USD'!$D$4</f>
        <v>#REF!</v>
      </c>
      <c r="P88" s="48" t="e">
        <f t="shared" si="22"/>
        <v>#REF!</v>
      </c>
      <c r="Q88" s="127"/>
    </row>
    <row r="89" spans="1:17" outlineLevel="1" x14ac:dyDescent="0.3">
      <c r="A89" s="13" t="s">
        <v>64</v>
      </c>
      <c r="B89" s="69" t="s">
        <v>173</v>
      </c>
      <c r="C89" s="69" t="s">
        <v>48</v>
      </c>
      <c r="D89" s="144" t="e">
        <f>PL!#REF!/'PL USD'!$D$4</f>
        <v>#REF!</v>
      </c>
      <c r="E89" s="4" t="e">
        <f>PL!#REF!/'PL USD'!$D$4</f>
        <v>#REF!</v>
      </c>
      <c r="F89" s="95" t="e">
        <f>PL!#REF!/'PL USD'!$D$4</f>
        <v>#REF!</v>
      </c>
      <c r="G89" s="4" t="e">
        <f>PL!#REF!/'PL USD'!$D$4</f>
        <v>#REF!</v>
      </c>
      <c r="H89" s="95" t="e">
        <f>PL!#REF!/'PL USD'!$D$4</f>
        <v>#REF!</v>
      </c>
      <c r="I89" s="4" t="e">
        <f>PL!#REF!/'PL USD'!$D$4</f>
        <v>#REF!</v>
      </c>
      <c r="J89" s="95" t="e">
        <f>PL!#REF!/'PL USD'!$D$4</f>
        <v>#REF!</v>
      </c>
      <c r="K89" s="4" t="e">
        <f>PL!#REF!/'PL USD'!$D$4</f>
        <v>#REF!</v>
      </c>
      <c r="L89" s="95" t="e">
        <f>PL!#REF!/'PL USD'!$D$4</f>
        <v>#REF!</v>
      </c>
      <c r="M89" s="4" t="e">
        <f>PL!#REF!/'PL USD'!$D$4</f>
        <v>#REF!</v>
      </c>
      <c r="N89" s="95" t="e">
        <f>PL!#REF!/'PL USD'!$D$4</f>
        <v>#REF!</v>
      </c>
      <c r="O89" s="4" t="e">
        <f>PL!#REF!/'PL USD'!$D$4</f>
        <v>#REF!</v>
      </c>
      <c r="P89" s="48" t="e">
        <f t="shared" si="22"/>
        <v>#REF!</v>
      </c>
      <c r="Q89" s="127"/>
    </row>
    <row r="90" spans="1:17" outlineLevel="1" x14ac:dyDescent="0.3">
      <c r="A90" s="13" t="s">
        <v>64</v>
      </c>
      <c r="B90" s="69" t="s">
        <v>174</v>
      </c>
      <c r="C90" s="69" t="s">
        <v>49</v>
      </c>
      <c r="D90" s="144" t="e">
        <f>PL!#REF!/'PL USD'!$D$4</f>
        <v>#REF!</v>
      </c>
      <c r="E90" s="4" t="e">
        <f>PL!#REF!/'PL USD'!$D$4</f>
        <v>#REF!</v>
      </c>
      <c r="F90" s="95" t="e">
        <f>PL!#REF!/'PL USD'!$D$4</f>
        <v>#REF!</v>
      </c>
      <c r="G90" s="4" t="e">
        <f>PL!#REF!/'PL USD'!$D$4</f>
        <v>#REF!</v>
      </c>
      <c r="H90" s="95" t="e">
        <f>PL!#REF!/'PL USD'!$D$4</f>
        <v>#REF!</v>
      </c>
      <c r="I90" s="4" t="e">
        <f>PL!#REF!/'PL USD'!$D$4</f>
        <v>#REF!</v>
      </c>
      <c r="J90" s="95" t="e">
        <f>PL!#REF!/'PL USD'!$D$4</f>
        <v>#REF!</v>
      </c>
      <c r="K90" s="4" t="e">
        <f>PL!#REF!/'PL USD'!$D$4</f>
        <v>#REF!</v>
      </c>
      <c r="L90" s="95" t="e">
        <f>PL!#REF!/'PL USD'!$D$4</f>
        <v>#REF!</v>
      </c>
      <c r="M90" s="4" t="e">
        <f>PL!#REF!/'PL USD'!$D$4</f>
        <v>#REF!</v>
      </c>
      <c r="N90" s="95" t="e">
        <f>PL!#REF!/'PL USD'!$D$4</f>
        <v>#REF!</v>
      </c>
      <c r="O90" s="4" t="e">
        <f>PL!#REF!/'PL USD'!$D$4</f>
        <v>#REF!</v>
      </c>
      <c r="P90" s="48" t="e">
        <f t="shared" si="22"/>
        <v>#REF!</v>
      </c>
      <c r="Q90" s="127"/>
    </row>
    <row r="91" spans="1:17" x14ac:dyDescent="0.3">
      <c r="A91" s="11" t="s">
        <v>61</v>
      </c>
      <c r="B91" s="1" t="s">
        <v>175</v>
      </c>
      <c r="C91" s="1" t="s">
        <v>176</v>
      </c>
      <c r="D91" s="138" t="e">
        <f>SUM(D92:D96)</f>
        <v>#REF!</v>
      </c>
      <c r="E91" s="2" t="e">
        <f t="shared" ref="E91:O91" si="24">SUM(E92:E96)</f>
        <v>#REF!</v>
      </c>
      <c r="F91" s="93" t="e">
        <f t="shared" si="24"/>
        <v>#REF!</v>
      </c>
      <c r="G91" s="2" t="e">
        <f t="shared" si="24"/>
        <v>#REF!</v>
      </c>
      <c r="H91" s="93" t="e">
        <f t="shared" si="24"/>
        <v>#REF!</v>
      </c>
      <c r="I91" s="2" t="e">
        <f t="shared" si="24"/>
        <v>#REF!</v>
      </c>
      <c r="J91" s="93" t="e">
        <f t="shared" si="24"/>
        <v>#REF!</v>
      </c>
      <c r="K91" s="2" t="e">
        <f t="shared" si="24"/>
        <v>#REF!</v>
      </c>
      <c r="L91" s="93" t="e">
        <f t="shared" si="24"/>
        <v>#REF!</v>
      </c>
      <c r="M91" s="2" t="e">
        <f t="shared" si="24"/>
        <v>#REF!</v>
      </c>
      <c r="N91" s="93" t="e">
        <f t="shared" si="24"/>
        <v>#REF!</v>
      </c>
      <c r="O91" s="2" t="e">
        <f t="shared" si="24"/>
        <v>#REF!</v>
      </c>
      <c r="P91" s="46" t="e">
        <f t="shared" si="22"/>
        <v>#REF!</v>
      </c>
      <c r="Q91" s="127"/>
    </row>
    <row r="92" spans="1:17" outlineLevel="1" x14ac:dyDescent="0.3">
      <c r="A92" s="13" t="s">
        <v>64</v>
      </c>
      <c r="B92" s="69" t="s">
        <v>177</v>
      </c>
      <c r="C92" s="69" t="s">
        <v>178</v>
      </c>
      <c r="D92" s="144" t="e">
        <f>PL!#REF!/'PL USD'!$D$4</f>
        <v>#REF!</v>
      </c>
      <c r="E92" s="4" t="e">
        <f>PL!#REF!/'PL USD'!$D$4</f>
        <v>#REF!</v>
      </c>
      <c r="F92" s="95" t="e">
        <f>PL!#REF!/'PL USD'!$D$4</f>
        <v>#REF!</v>
      </c>
      <c r="G92" s="4" t="e">
        <f>PL!#REF!/'PL USD'!$D$4</f>
        <v>#REF!</v>
      </c>
      <c r="H92" s="95" t="e">
        <f>PL!#REF!/'PL USD'!$D$4</f>
        <v>#REF!</v>
      </c>
      <c r="I92" s="4" t="e">
        <f>PL!#REF!/'PL USD'!$D$4</f>
        <v>#REF!</v>
      </c>
      <c r="J92" s="95" t="e">
        <f>PL!#REF!/'PL USD'!$D$4</f>
        <v>#REF!</v>
      </c>
      <c r="K92" s="4" t="e">
        <f>PL!#REF!/'PL USD'!$D$4</f>
        <v>#REF!</v>
      </c>
      <c r="L92" s="95" t="e">
        <f>PL!#REF!/'PL USD'!$D$4</f>
        <v>#REF!</v>
      </c>
      <c r="M92" s="4" t="e">
        <f>PL!#REF!/'PL USD'!$D$4</f>
        <v>#REF!</v>
      </c>
      <c r="N92" s="95" t="e">
        <f>PL!#REF!/'PL USD'!$D$4</f>
        <v>#REF!</v>
      </c>
      <c r="O92" s="4" t="e">
        <f>PL!#REF!/'PL USD'!$D$4</f>
        <v>#REF!</v>
      </c>
      <c r="P92" s="48" t="e">
        <f t="shared" si="22"/>
        <v>#REF!</v>
      </c>
      <c r="Q92" s="127"/>
    </row>
    <row r="93" spans="1:17" outlineLevel="1" x14ac:dyDescent="0.3">
      <c r="A93" s="13" t="s">
        <v>64</v>
      </c>
      <c r="B93" s="69" t="s">
        <v>179</v>
      </c>
      <c r="C93" s="69" t="s">
        <v>180</v>
      </c>
      <c r="D93" s="144" t="e">
        <f>PL!#REF!/'PL USD'!$D$4</f>
        <v>#REF!</v>
      </c>
      <c r="E93" s="4" t="e">
        <f>PL!#REF!/'PL USD'!$D$4</f>
        <v>#REF!</v>
      </c>
      <c r="F93" s="95" t="e">
        <f>PL!#REF!/'PL USD'!$D$4</f>
        <v>#REF!</v>
      </c>
      <c r="G93" s="4" t="e">
        <f>PL!#REF!/'PL USD'!$D$4</f>
        <v>#REF!</v>
      </c>
      <c r="H93" s="95" t="e">
        <f>PL!#REF!/'PL USD'!$D$4</f>
        <v>#REF!</v>
      </c>
      <c r="I93" s="4" t="e">
        <f>PL!#REF!/'PL USD'!$D$4</f>
        <v>#REF!</v>
      </c>
      <c r="J93" s="95" t="e">
        <f>PL!#REF!/'PL USD'!$D$4</f>
        <v>#REF!</v>
      </c>
      <c r="K93" s="4" t="e">
        <f>PL!#REF!/'PL USD'!$D$4</f>
        <v>#REF!</v>
      </c>
      <c r="L93" s="95" t="e">
        <f>PL!#REF!/'PL USD'!$D$4</f>
        <v>#REF!</v>
      </c>
      <c r="M93" s="4" t="e">
        <f>PL!#REF!/'PL USD'!$D$4</f>
        <v>#REF!</v>
      </c>
      <c r="N93" s="95" t="e">
        <f>PL!#REF!/'PL USD'!$D$4</f>
        <v>#REF!</v>
      </c>
      <c r="O93" s="4" t="e">
        <f>PL!#REF!/'PL USD'!$D$4</f>
        <v>#REF!</v>
      </c>
      <c r="P93" s="48" t="e">
        <f t="shared" si="22"/>
        <v>#REF!</v>
      </c>
      <c r="Q93" s="127"/>
    </row>
    <row r="94" spans="1:17" outlineLevel="1" x14ac:dyDescent="0.3">
      <c r="A94" s="13" t="s">
        <v>64</v>
      </c>
      <c r="B94" s="69" t="s">
        <v>181</v>
      </c>
      <c r="C94" s="69" t="s">
        <v>182</v>
      </c>
      <c r="D94" s="144" t="e">
        <f>PL!#REF!/'PL USD'!$D$4</f>
        <v>#REF!</v>
      </c>
      <c r="E94" s="4" t="e">
        <f>PL!#REF!/'PL USD'!$D$4</f>
        <v>#REF!</v>
      </c>
      <c r="F94" s="95" t="e">
        <f>PL!#REF!/'PL USD'!$D$4</f>
        <v>#REF!</v>
      </c>
      <c r="G94" s="4" t="e">
        <f>PL!#REF!/'PL USD'!$D$4</f>
        <v>#REF!</v>
      </c>
      <c r="H94" s="95" t="e">
        <f>PL!#REF!/'PL USD'!$D$4</f>
        <v>#REF!</v>
      </c>
      <c r="I94" s="4" t="e">
        <f>PL!#REF!/'PL USD'!$D$4</f>
        <v>#REF!</v>
      </c>
      <c r="J94" s="95" t="e">
        <f>PL!#REF!/'PL USD'!$D$4</f>
        <v>#REF!</v>
      </c>
      <c r="K94" s="4" t="e">
        <f>PL!#REF!/'PL USD'!$D$4</f>
        <v>#REF!</v>
      </c>
      <c r="L94" s="95" t="e">
        <f>PL!#REF!/'PL USD'!$D$4</f>
        <v>#REF!</v>
      </c>
      <c r="M94" s="4" t="e">
        <f>PL!#REF!/'PL USD'!$D$4</f>
        <v>#REF!</v>
      </c>
      <c r="N94" s="95" t="e">
        <f>PL!#REF!/'PL USD'!$D$4</f>
        <v>#REF!</v>
      </c>
      <c r="O94" s="4" t="e">
        <f>PL!#REF!/'PL USD'!$D$4</f>
        <v>#REF!</v>
      </c>
      <c r="P94" s="48" t="e">
        <f t="shared" si="22"/>
        <v>#REF!</v>
      </c>
      <c r="Q94" s="127"/>
    </row>
    <row r="95" spans="1:17" outlineLevel="1" x14ac:dyDescent="0.3">
      <c r="A95" s="13" t="s">
        <v>64</v>
      </c>
      <c r="B95" s="69" t="s">
        <v>183</v>
      </c>
      <c r="C95" s="69" t="s">
        <v>184</v>
      </c>
      <c r="D95" s="144" t="e">
        <f>PL!#REF!/'PL USD'!$D$4</f>
        <v>#REF!</v>
      </c>
      <c r="E95" s="4" t="e">
        <f>PL!#REF!/'PL USD'!$D$4</f>
        <v>#REF!</v>
      </c>
      <c r="F95" s="95" t="e">
        <f>PL!#REF!/'PL USD'!$D$4</f>
        <v>#REF!</v>
      </c>
      <c r="G95" s="4" t="e">
        <f>PL!#REF!/'PL USD'!$D$4</f>
        <v>#REF!</v>
      </c>
      <c r="H95" s="95" t="e">
        <f>PL!#REF!/'PL USD'!$D$4</f>
        <v>#REF!</v>
      </c>
      <c r="I95" s="4" t="e">
        <f>PL!#REF!/'PL USD'!$D$4</f>
        <v>#REF!</v>
      </c>
      <c r="J95" s="95" t="e">
        <f>PL!#REF!/'PL USD'!$D$4</f>
        <v>#REF!</v>
      </c>
      <c r="K95" s="4" t="e">
        <f>PL!#REF!/'PL USD'!$D$4</f>
        <v>#REF!</v>
      </c>
      <c r="L95" s="95" t="e">
        <f>PL!#REF!/'PL USD'!$D$4</f>
        <v>#REF!</v>
      </c>
      <c r="M95" s="4" t="e">
        <f>PL!#REF!/'PL USD'!$D$4</f>
        <v>#REF!</v>
      </c>
      <c r="N95" s="95" t="e">
        <f>PL!#REF!/'PL USD'!$D$4</f>
        <v>#REF!</v>
      </c>
      <c r="O95" s="4" t="e">
        <f>PL!#REF!/'PL USD'!$D$4</f>
        <v>#REF!</v>
      </c>
      <c r="P95" s="48" t="e">
        <f t="shared" si="22"/>
        <v>#REF!</v>
      </c>
      <c r="Q95" s="127"/>
    </row>
    <row r="96" spans="1:17" outlineLevel="1" x14ac:dyDescent="0.3">
      <c r="A96" s="13" t="s">
        <v>64</v>
      </c>
      <c r="B96" s="69" t="s">
        <v>185</v>
      </c>
      <c r="C96" s="69" t="s">
        <v>186</v>
      </c>
      <c r="D96" s="144" t="e">
        <f>PL!#REF!/'PL USD'!$D$4</f>
        <v>#REF!</v>
      </c>
      <c r="E96" s="4" t="e">
        <f>PL!#REF!/'PL USD'!$D$4</f>
        <v>#REF!</v>
      </c>
      <c r="F96" s="95" t="e">
        <f>PL!#REF!/'PL USD'!$D$4</f>
        <v>#REF!</v>
      </c>
      <c r="G96" s="4" t="e">
        <f>PL!#REF!/'PL USD'!$D$4</f>
        <v>#REF!</v>
      </c>
      <c r="H96" s="95" t="e">
        <f>PL!#REF!/'PL USD'!$D$4</f>
        <v>#REF!</v>
      </c>
      <c r="I96" s="4" t="e">
        <f>PL!#REF!/'PL USD'!$D$4</f>
        <v>#REF!</v>
      </c>
      <c r="J96" s="95" t="e">
        <f>PL!#REF!/'PL USD'!$D$4</f>
        <v>#REF!</v>
      </c>
      <c r="K96" s="4" t="e">
        <f>PL!#REF!/'PL USD'!$D$4</f>
        <v>#REF!</v>
      </c>
      <c r="L96" s="95" t="e">
        <f>PL!#REF!/'PL USD'!$D$4</f>
        <v>#REF!</v>
      </c>
      <c r="M96" s="4" t="e">
        <f>PL!#REF!/'PL USD'!$D$4</f>
        <v>#REF!</v>
      </c>
      <c r="N96" s="95" t="e">
        <f>PL!#REF!/'PL USD'!$D$4</f>
        <v>#REF!</v>
      </c>
      <c r="O96" s="4" t="e">
        <f>PL!#REF!/'PL USD'!$D$4</f>
        <v>#REF!</v>
      </c>
      <c r="P96" s="48" t="e">
        <f t="shared" si="22"/>
        <v>#REF!</v>
      </c>
      <c r="Q96" s="127"/>
    </row>
    <row r="97" spans="1:17" x14ac:dyDescent="0.3">
      <c r="A97" s="11" t="s">
        <v>61</v>
      </c>
      <c r="B97" s="1" t="s">
        <v>187</v>
      </c>
      <c r="C97" s="1" t="s">
        <v>188</v>
      </c>
      <c r="D97" s="138" t="e">
        <f t="shared" ref="D97:P97" si="25">SUM(D98,D101:D105,D109:D110)</f>
        <v>#REF!</v>
      </c>
      <c r="E97" s="2" t="e">
        <f t="shared" si="25"/>
        <v>#REF!</v>
      </c>
      <c r="F97" s="93" t="e">
        <f t="shared" si="25"/>
        <v>#REF!</v>
      </c>
      <c r="G97" s="2" t="e">
        <f t="shared" si="25"/>
        <v>#REF!</v>
      </c>
      <c r="H97" s="93" t="e">
        <f t="shared" si="25"/>
        <v>#REF!</v>
      </c>
      <c r="I97" s="2" t="e">
        <f t="shared" si="25"/>
        <v>#REF!</v>
      </c>
      <c r="J97" s="93" t="e">
        <f t="shared" si="25"/>
        <v>#REF!</v>
      </c>
      <c r="K97" s="2" t="e">
        <f t="shared" si="25"/>
        <v>#REF!</v>
      </c>
      <c r="L97" s="93" t="e">
        <f t="shared" si="25"/>
        <v>#REF!</v>
      </c>
      <c r="M97" s="2" t="e">
        <f t="shared" si="25"/>
        <v>#REF!</v>
      </c>
      <c r="N97" s="93" t="e">
        <f t="shared" si="25"/>
        <v>#REF!</v>
      </c>
      <c r="O97" s="2" t="e">
        <f t="shared" si="25"/>
        <v>#REF!</v>
      </c>
      <c r="P97" s="46" t="e">
        <f t="shared" si="25"/>
        <v>#REF!</v>
      </c>
      <c r="Q97" s="127"/>
    </row>
    <row r="98" spans="1:17" outlineLevel="1" x14ac:dyDescent="0.3">
      <c r="A98" s="23" t="s">
        <v>64</v>
      </c>
      <c r="B98" s="79" t="s">
        <v>189</v>
      </c>
      <c r="C98" s="79" t="s">
        <v>190</v>
      </c>
      <c r="D98" s="157" t="e">
        <f t="shared" ref="D98:P98" si="26">SUM(D99:D100)</f>
        <v>#REF!</v>
      </c>
      <c r="E98" s="40" t="e">
        <f t="shared" si="26"/>
        <v>#REF!</v>
      </c>
      <c r="F98" s="107" t="e">
        <f t="shared" si="26"/>
        <v>#REF!</v>
      </c>
      <c r="G98" s="40" t="e">
        <f t="shared" si="26"/>
        <v>#REF!</v>
      </c>
      <c r="H98" s="107" t="e">
        <f t="shared" si="26"/>
        <v>#REF!</v>
      </c>
      <c r="I98" s="40" t="e">
        <f t="shared" si="26"/>
        <v>#REF!</v>
      </c>
      <c r="J98" s="107" t="e">
        <f t="shared" si="26"/>
        <v>#REF!</v>
      </c>
      <c r="K98" s="40" t="e">
        <f t="shared" si="26"/>
        <v>#REF!</v>
      </c>
      <c r="L98" s="107" t="e">
        <f t="shared" si="26"/>
        <v>#REF!</v>
      </c>
      <c r="M98" s="40" t="e">
        <f t="shared" si="26"/>
        <v>#REF!</v>
      </c>
      <c r="N98" s="107" t="e">
        <f t="shared" si="26"/>
        <v>#REF!</v>
      </c>
      <c r="O98" s="40" t="e">
        <f t="shared" si="26"/>
        <v>#REF!</v>
      </c>
      <c r="P98" s="60" t="e">
        <f t="shared" si="26"/>
        <v>#REF!</v>
      </c>
      <c r="Q98" s="127"/>
    </row>
    <row r="99" spans="1:17" outlineLevel="1" x14ac:dyDescent="0.3">
      <c r="A99" s="24" t="s">
        <v>67</v>
      </c>
      <c r="B99" s="121" t="s">
        <v>191</v>
      </c>
      <c r="C99" s="80" t="s">
        <v>192</v>
      </c>
      <c r="D99" s="144" t="e">
        <f>PL!#REF!/'PL USD'!$D$4</f>
        <v>#REF!</v>
      </c>
      <c r="E99" s="4" t="e">
        <f>PL!#REF!/'PL USD'!$D$4</f>
        <v>#REF!</v>
      </c>
      <c r="F99" s="95" t="e">
        <f>PL!#REF!/'PL USD'!$D$4</f>
        <v>#REF!</v>
      </c>
      <c r="G99" s="4" t="e">
        <f>PL!#REF!/'PL USD'!$D$4</f>
        <v>#REF!</v>
      </c>
      <c r="H99" s="95" t="e">
        <f>PL!#REF!/'PL USD'!$D$4</f>
        <v>#REF!</v>
      </c>
      <c r="I99" s="4" t="e">
        <f>PL!#REF!/'PL USD'!$D$4</f>
        <v>#REF!</v>
      </c>
      <c r="J99" s="95" t="e">
        <f>PL!#REF!/'PL USD'!$D$4</f>
        <v>#REF!</v>
      </c>
      <c r="K99" s="4" t="e">
        <f>PL!#REF!/'PL USD'!$D$4</f>
        <v>#REF!</v>
      </c>
      <c r="L99" s="95" t="e">
        <f>PL!#REF!/'PL USD'!$D$4</f>
        <v>#REF!</v>
      </c>
      <c r="M99" s="4" t="e">
        <f>PL!#REF!/'PL USD'!$D$4</f>
        <v>#REF!</v>
      </c>
      <c r="N99" s="95" t="e">
        <f>PL!#REF!/'PL USD'!$D$4</f>
        <v>#REF!</v>
      </c>
      <c r="O99" s="4" t="e">
        <f>PL!#REF!/'PL USD'!$D$4</f>
        <v>#REF!</v>
      </c>
      <c r="P99" s="130" t="e">
        <f t="shared" ref="P99:P110" si="27">SUM(D99:O99)</f>
        <v>#REF!</v>
      </c>
      <c r="Q99" s="127"/>
    </row>
    <row r="100" spans="1:17" outlineLevel="1" x14ac:dyDescent="0.3">
      <c r="A100" s="24" t="s">
        <v>67</v>
      </c>
      <c r="B100" s="121" t="s">
        <v>193</v>
      </c>
      <c r="C100" s="80" t="s">
        <v>194</v>
      </c>
      <c r="D100" s="144" t="e">
        <f>PL!#REF!/'PL USD'!$D$4</f>
        <v>#REF!</v>
      </c>
      <c r="E100" s="4" t="e">
        <f>PL!#REF!/'PL USD'!$D$4</f>
        <v>#REF!</v>
      </c>
      <c r="F100" s="95" t="e">
        <f>PL!#REF!/'PL USD'!$D$4</f>
        <v>#REF!</v>
      </c>
      <c r="G100" s="4" t="e">
        <f>PL!#REF!/'PL USD'!$D$4</f>
        <v>#REF!</v>
      </c>
      <c r="H100" s="95" t="e">
        <f>PL!#REF!/'PL USD'!$D$4</f>
        <v>#REF!</v>
      </c>
      <c r="I100" s="4" t="e">
        <f>PL!#REF!/'PL USD'!$D$4</f>
        <v>#REF!</v>
      </c>
      <c r="J100" s="95" t="e">
        <f>PL!#REF!/'PL USD'!$D$4</f>
        <v>#REF!</v>
      </c>
      <c r="K100" s="4" t="e">
        <f>PL!#REF!/'PL USD'!$D$4</f>
        <v>#REF!</v>
      </c>
      <c r="L100" s="95" t="e">
        <f>PL!#REF!/'PL USD'!$D$4</f>
        <v>#REF!</v>
      </c>
      <c r="M100" s="4" t="e">
        <f>PL!#REF!/'PL USD'!$D$4</f>
        <v>#REF!</v>
      </c>
      <c r="N100" s="95" t="e">
        <f>PL!#REF!/'PL USD'!$D$4</f>
        <v>#REF!</v>
      </c>
      <c r="O100" s="4" t="e">
        <f>PL!#REF!/'PL USD'!$D$4</f>
        <v>#REF!</v>
      </c>
      <c r="P100" s="48" t="e">
        <f t="shared" si="27"/>
        <v>#REF!</v>
      </c>
      <c r="Q100" s="127"/>
    </row>
    <row r="101" spans="1:17" outlineLevel="1" x14ac:dyDescent="0.3">
      <c r="A101" s="24" t="s">
        <v>64</v>
      </c>
      <c r="B101" s="81" t="s">
        <v>195</v>
      </c>
      <c r="C101" s="81" t="s">
        <v>196</v>
      </c>
      <c r="D101" s="144" t="e">
        <f>PL!#REF!/'PL USD'!$D$4</f>
        <v>#REF!</v>
      </c>
      <c r="E101" s="4" t="e">
        <f>PL!#REF!/'PL USD'!$D$4</f>
        <v>#REF!</v>
      </c>
      <c r="F101" s="95" t="e">
        <f>PL!#REF!/'PL USD'!$D$4</f>
        <v>#REF!</v>
      </c>
      <c r="G101" s="4" t="e">
        <f>PL!#REF!/'PL USD'!$D$4</f>
        <v>#REF!</v>
      </c>
      <c r="H101" s="95" t="e">
        <f>PL!#REF!/'PL USD'!$D$4</f>
        <v>#REF!</v>
      </c>
      <c r="I101" s="4" t="e">
        <f>PL!#REF!/'PL USD'!$D$4</f>
        <v>#REF!</v>
      </c>
      <c r="J101" s="95" t="e">
        <f>PL!#REF!/'PL USD'!$D$4</f>
        <v>#REF!</v>
      </c>
      <c r="K101" s="4" t="e">
        <f>PL!#REF!/'PL USD'!$D$4</f>
        <v>#REF!</v>
      </c>
      <c r="L101" s="95" t="e">
        <f>PL!#REF!/'PL USD'!$D$4</f>
        <v>#REF!</v>
      </c>
      <c r="M101" s="4" t="e">
        <f>PL!#REF!/'PL USD'!$D$4</f>
        <v>#REF!</v>
      </c>
      <c r="N101" s="95" t="e">
        <f>PL!#REF!/'PL USD'!$D$4</f>
        <v>#REF!</v>
      </c>
      <c r="O101" s="4" t="e">
        <f>PL!#REF!/'PL USD'!$D$4</f>
        <v>#REF!</v>
      </c>
      <c r="P101" s="48" t="e">
        <f t="shared" si="27"/>
        <v>#REF!</v>
      </c>
      <c r="Q101" s="127"/>
    </row>
    <row r="102" spans="1:17" outlineLevel="1" x14ac:dyDescent="0.3">
      <c r="A102" s="13" t="s">
        <v>64</v>
      </c>
      <c r="B102" s="69" t="s">
        <v>197</v>
      </c>
      <c r="C102" s="69" t="s">
        <v>198</v>
      </c>
      <c r="D102" s="144" t="e">
        <f>PL!#REF!/'PL USD'!$D$4</f>
        <v>#REF!</v>
      </c>
      <c r="E102" s="4" t="e">
        <f>PL!#REF!/'PL USD'!$D$4</f>
        <v>#REF!</v>
      </c>
      <c r="F102" s="95" t="e">
        <f>PL!#REF!/'PL USD'!$D$4</f>
        <v>#REF!</v>
      </c>
      <c r="G102" s="4" t="e">
        <f>PL!#REF!/'PL USD'!$D$4</f>
        <v>#REF!</v>
      </c>
      <c r="H102" s="95" t="e">
        <f>PL!#REF!/'PL USD'!$D$4</f>
        <v>#REF!</v>
      </c>
      <c r="I102" s="4" t="e">
        <f>PL!#REF!/'PL USD'!$D$4</f>
        <v>#REF!</v>
      </c>
      <c r="J102" s="95" t="e">
        <f>PL!#REF!/'PL USD'!$D$4</f>
        <v>#REF!</v>
      </c>
      <c r="K102" s="4" t="e">
        <f>PL!#REF!/'PL USD'!$D$4</f>
        <v>#REF!</v>
      </c>
      <c r="L102" s="95" t="e">
        <f>PL!#REF!/'PL USD'!$D$4</f>
        <v>#REF!</v>
      </c>
      <c r="M102" s="4" t="e">
        <f>PL!#REF!/'PL USD'!$D$4</f>
        <v>#REF!</v>
      </c>
      <c r="N102" s="95" t="e">
        <f>PL!#REF!/'PL USD'!$D$4</f>
        <v>#REF!</v>
      </c>
      <c r="O102" s="4" t="e">
        <f>PL!#REF!/'PL USD'!$D$4</f>
        <v>#REF!</v>
      </c>
      <c r="P102" s="48" t="e">
        <f>SUM(D102:O102)</f>
        <v>#REF!</v>
      </c>
      <c r="Q102" s="127"/>
    </row>
    <row r="103" spans="1:17" outlineLevel="1" x14ac:dyDescent="0.3">
      <c r="A103" s="13" t="s">
        <v>64</v>
      </c>
      <c r="B103" s="69" t="s">
        <v>199</v>
      </c>
      <c r="C103" s="69" t="s">
        <v>200</v>
      </c>
      <c r="D103" s="144" t="e">
        <f>PL!#REF!/'PL USD'!$D$4</f>
        <v>#REF!</v>
      </c>
      <c r="E103" s="4" t="e">
        <f>PL!#REF!/'PL USD'!$D$4</f>
        <v>#REF!</v>
      </c>
      <c r="F103" s="95" t="e">
        <f>PL!#REF!/'PL USD'!$D$4</f>
        <v>#REF!</v>
      </c>
      <c r="G103" s="4" t="e">
        <f>PL!#REF!/'PL USD'!$D$4</f>
        <v>#REF!</v>
      </c>
      <c r="H103" s="95" t="e">
        <f>PL!#REF!/'PL USD'!$D$4</f>
        <v>#REF!</v>
      </c>
      <c r="I103" s="4" t="e">
        <f>PL!#REF!/'PL USD'!$D$4</f>
        <v>#REF!</v>
      </c>
      <c r="J103" s="95" t="e">
        <f>PL!#REF!/'PL USD'!$D$4</f>
        <v>#REF!</v>
      </c>
      <c r="K103" s="4" t="e">
        <f>PL!#REF!/'PL USD'!$D$4</f>
        <v>#REF!</v>
      </c>
      <c r="L103" s="95" t="e">
        <f>PL!#REF!/'PL USD'!$D$4</f>
        <v>#REF!</v>
      </c>
      <c r="M103" s="4" t="e">
        <f>PL!#REF!/'PL USD'!$D$4</f>
        <v>#REF!</v>
      </c>
      <c r="N103" s="95" t="e">
        <f>PL!#REF!/'PL USD'!$D$4</f>
        <v>#REF!</v>
      </c>
      <c r="O103" s="4" t="e">
        <f>PL!#REF!/'PL USD'!$D$4</f>
        <v>#REF!</v>
      </c>
      <c r="P103" s="48" t="e">
        <f t="shared" si="27"/>
        <v>#REF!</v>
      </c>
      <c r="Q103" s="127"/>
    </row>
    <row r="104" spans="1:17" outlineLevel="1" x14ac:dyDescent="0.3">
      <c r="A104" s="24" t="s">
        <v>64</v>
      </c>
      <c r="B104" s="81" t="s">
        <v>201</v>
      </c>
      <c r="C104" s="81" t="s">
        <v>202</v>
      </c>
      <c r="D104" s="144" t="e">
        <f>PL!#REF!/'PL USD'!$D$4</f>
        <v>#REF!</v>
      </c>
      <c r="E104" s="4" t="e">
        <f>PL!#REF!/'PL USD'!$D$4</f>
        <v>#REF!</v>
      </c>
      <c r="F104" s="95" t="e">
        <f>PL!#REF!/'PL USD'!$D$4</f>
        <v>#REF!</v>
      </c>
      <c r="G104" s="4" t="e">
        <f>PL!#REF!/'PL USD'!$D$4</f>
        <v>#REF!</v>
      </c>
      <c r="H104" s="95" t="e">
        <f>PL!#REF!/'PL USD'!$D$4</f>
        <v>#REF!</v>
      </c>
      <c r="I104" s="4" t="e">
        <f>PL!#REF!/'PL USD'!$D$4</f>
        <v>#REF!</v>
      </c>
      <c r="J104" s="95" t="e">
        <f>PL!#REF!/'PL USD'!$D$4</f>
        <v>#REF!</v>
      </c>
      <c r="K104" s="4" t="e">
        <f>PL!#REF!/'PL USD'!$D$4</f>
        <v>#REF!</v>
      </c>
      <c r="L104" s="95" t="e">
        <f>PL!#REF!/'PL USD'!$D$4</f>
        <v>#REF!</v>
      </c>
      <c r="M104" s="4" t="e">
        <f>PL!#REF!/'PL USD'!$D$4</f>
        <v>#REF!</v>
      </c>
      <c r="N104" s="95" t="e">
        <f>PL!#REF!/'PL USD'!$D$4</f>
        <v>#REF!</v>
      </c>
      <c r="O104" s="4" t="e">
        <f>PL!#REF!/'PL USD'!$D$4</f>
        <v>#REF!</v>
      </c>
      <c r="P104" s="48" t="e">
        <f t="shared" si="27"/>
        <v>#REF!</v>
      </c>
      <c r="Q104" s="127"/>
    </row>
    <row r="105" spans="1:17" outlineLevel="1" x14ac:dyDescent="0.3">
      <c r="A105" s="23" t="s">
        <v>64</v>
      </c>
      <c r="B105" s="79" t="s">
        <v>203</v>
      </c>
      <c r="C105" s="79" t="s">
        <v>204</v>
      </c>
      <c r="D105" s="157" t="e">
        <f>SUM(D106:D108)</f>
        <v>#REF!</v>
      </c>
      <c r="E105" s="40" t="e">
        <f t="shared" ref="E105:O105" si="28">SUM(E106:E108)</f>
        <v>#REF!</v>
      </c>
      <c r="F105" s="107" t="e">
        <f t="shared" si="28"/>
        <v>#REF!</v>
      </c>
      <c r="G105" s="40" t="e">
        <f t="shared" si="28"/>
        <v>#REF!</v>
      </c>
      <c r="H105" s="107" t="e">
        <f t="shared" si="28"/>
        <v>#REF!</v>
      </c>
      <c r="I105" s="40" t="e">
        <f t="shared" si="28"/>
        <v>#REF!</v>
      </c>
      <c r="J105" s="107" t="e">
        <f t="shared" si="28"/>
        <v>#REF!</v>
      </c>
      <c r="K105" s="40" t="e">
        <f t="shared" si="28"/>
        <v>#REF!</v>
      </c>
      <c r="L105" s="107" t="e">
        <f t="shared" si="28"/>
        <v>#REF!</v>
      </c>
      <c r="M105" s="40" t="e">
        <f t="shared" si="28"/>
        <v>#REF!</v>
      </c>
      <c r="N105" s="107" t="e">
        <f t="shared" si="28"/>
        <v>#REF!</v>
      </c>
      <c r="O105" s="40" t="e">
        <f t="shared" si="28"/>
        <v>#REF!</v>
      </c>
      <c r="P105" s="60" t="e">
        <f>SUM(P106:P108)</f>
        <v>#REF!</v>
      </c>
      <c r="Q105" s="127"/>
    </row>
    <row r="106" spans="1:17" outlineLevel="1" x14ac:dyDescent="0.3">
      <c r="A106" s="25" t="s">
        <v>67</v>
      </c>
      <c r="B106" s="122" t="s">
        <v>205</v>
      </c>
      <c r="C106" s="82" t="s">
        <v>206</v>
      </c>
      <c r="D106" s="144" t="e">
        <f>PL!#REF!/'PL USD'!$D$4</f>
        <v>#REF!</v>
      </c>
      <c r="E106" s="4" t="e">
        <f>PL!#REF!/'PL USD'!$D$4</f>
        <v>#REF!</v>
      </c>
      <c r="F106" s="95" t="e">
        <f>PL!#REF!/'PL USD'!$D$4</f>
        <v>#REF!</v>
      </c>
      <c r="G106" s="4" t="e">
        <f>PL!#REF!/'PL USD'!$D$4</f>
        <v>#REF!</v>
      </c>
      <c r="H106" s="95" t="e">
        <f>PL!#REF!/'PL USD'!$D$4</f>
        <v>#REF!</v>
      </c>
      <c r="I106" s="4" t="e">
        <f>PL!#REF!/'PL USD'!$D$4</f>
        <v>#REF!</v>
      </c>
      <c r="J106" s="95" t="e">
        <f>PL!#REF!/'PL USD'!$D$4</f>
        <v>#REF!</v>
      </c>
      <c r="K106" s="4" t="e">
        <f>PL!#REF!/'PL USD'!$D$4</f>
        <v>#REF!</v>
      </c>
      <c r="L106" s="95" t="e">
        <f>PL!#REF!/'PL USD'!$D$4</f>
        <v>#REF!</v>
      </c>
      <c r="M106" s="4" t="e">
        <f>PL!#REF!/'PL USD'!$D$4</f>
        <v>#REF!</v>
      </c>
      <c r="N106" s="95" t="e">
        <f>PL!#REF!/'PL USD'!$D$4</f>
        <v>#REF!</v>
      </c>
      <c r="O106" s="4" t="e">
        <f>PL!#REF!/'PL USD'!$D$4</f>
        <v>#REF!</v>
      </c>
      <c r="P106" s="48" t="e">
        <f t="shared" si="27"/>
        <v>#REF!</v>
      </c>
      <c r="Q106" s="127"/>
    </row>
    <row r="107" spans="1:17" outlineLevel="1" x14ac:dyDescent="0.3">
      <c r="A107" s="25" t="s">
        <v>67</v>
      </c>
      <c r="B107" s="122" t="s">
        <v>207</v>
      </c>
      <c r="C107" s="82" t="s">
        <v>208</v>
      </c>
      <c r="D107" s="144" t="e">
        <f>PL!#REF!/'PL USD'!$D$4</f>
        <v>#REF!</v>
      </c>
      <c r="E107" s="4" t="e">
        <f>PL!#REF!/'PL USD'!$D$4</f>
        <v>#REF!</v>
      </c>
      <c r="F107" s="95" t="e">
        <f>PL!#REF!/'PL USD'!$D$4</f>
        <v>#REF!</v>
      </c>
      <c r="G107" s="4" t="e">
        <f>PL!#REF!/'PL USD'!$D$4</f>
        <v>#REF!</v>
      </c>
      <c r="H107" s="95" t="e">
        <f>PL!#REF!/'PL USD'!$D$4</f>
        <v>#REF!</v>
      </c>
      <c r="I107" s="4" t="e">
        <f>PL!#REF!/'PL USD'!$D$4</f>
        <v>#REF!</v>
      </c>
      <c r="J107" s="95" t="e">
        <f>PL!#REF!/'PL USD'!$D$4</f>
        <v>#REF!</v>
      </c>
      <c r="K107" s="4" t="e">
        <f>PL!#REF!/'PL USD'!$D$4</f>
        <v>#REF!</v>
      </c>
      <c r="L107" s="95" t="e">
        <f>PL!#REF!/'PL USD'!$D$4</f>
        <v>#REF!</v>
      </c>
      <c r="M107" s="4" t="e">
        <f>PL!#REF!/'PL USD'!$D$4</f>
        <v>#REF!</v>
      </c>
      <c r="N107" s="95" t="e">
        <f>PL!#REF!/'PL USD'!$D$4</f>
        <v>#REF!</v>
      </c>
      <c r="O107" s="4" t="e">
        <f>PL!#REF!/'PL USD'!$D$4</f>
        <v>#REF!</v>
      </c>
      <c r="P107" s="48" t="e">
        <f t="shared" si="27"/>
        <v>#REF!</v>
      </c>
      <c r="Q107" s="127"/>
    </row>
    <row r="108" spans="1:17" outlineLevel="1" x14ac:dyDescent="0.3">
      <c r="A108" s="24" t="s">
        <v>67</v>
      </c>
      <c r="B108" s="81" t="s">
        <v>209</v>
      </c>
      <c r="C108" s="80" t="s">
        <v>210</v>
      </c>
      <c r="D108" s="144" t="e">
        <f>PL!#REF!/'PL USD'!$D$4</f>
        <v>#REF!</v>
      </c>
      <c r="E108" s="4" t="e">
        <f>PL!#REF!/'PL USD'!$D$4</f>
        <v>#REF!</v>
      </c>
      <c r="F108" s="95" t="e">
        <f>PL!#REF!/'PL USD'!$D$4</f>
        <v>#REF!</v>
      </c>
      <c r="G108" s="4" t="e">
        <f>PL!#REF!/'PL USD'!$D$4</f>
        <v>#REF!</v>
      </c>
      <c r="H108" s="95" t="e">
        <f>PL!#REF!/'PL USD'!$D$4</f>
        <v>#REF!</v>
      </c>
      <c r="I108" s="4" t="e">
        <f>PL!#REF!/'PL USD'!$D$4</f>
        <v>#REF!</v>
      </c>
      <c r="J108" s="95" t="e">
        <f>PL!#REF!/'PL USD'!$D$4</f>
        <v>#REF!</v>
      </c>
      <c r="K108" s="4" t="e">
        <f>PL!#REF!/'PL USD'!$D$4</f>
        <v>#REF!</v>
      </c>
      <c r="L108" s="95" t="e">
        <f>PL!#REF!/'PL USD'!$D$4</f>
        <v>#REF!</v>
      </c>
      <c r="M108" s="4" t="e">
        <f>PL!#REF!/'PL USD'!$D$4</f>
        <v>#REF!</v>
      </c>
      <c r="N108" s="95" t="e">
        <f>PL!#REF!/'PL USD'!$D$4</f>
        <v>#REF!</v>
      </c>
      <c r="O108" s="4" t="e">
        <f>PL!#REF!/'PL USD'!$D$4</f>
        <v>#REF!</v>
      </c>
      <c r="P108" s="48" t="e">
        <f t="shared" si="27"/>
        <v>#REF!</v>
      </c>
      <c r="Q108" s="127"/>
    </row>
    <row r="109" spans="1:17" outlineLevel="1" x14ac:dyDescent="0.3">
      <c r="A109" s="24" t="s">
        <v>64</v>
      </c>
      <c r="B109" s="81" t="s">
        <v>211</v>
      </c>
      <c r="C109" s="81" t="s">
        <v>50</v>
      </c>
      <c r="D109" s="144" t="e">
        <f>PL!#REF!/'PL USD'!$D$4</f>
        <v>#REF!</v>
      </c>
      <c r="E109" s="4" t="e">
        <f>PL!#REF!/'PL USD'!$D$4</f>
        <v>#REF!</v>
      </c>
      <c r="F109" s="95" t="e">
        <f>PL!#REF!/'PL USD'!$D$4</f>
        <v>#REF!</v>
      </c>
      <c r="G109" s="4" t="e">
        <f>PL!#REF!/'PL USD'!$D$4</f>
        <v>#REF!</v>
      </c>
      <c r="H109" s="95" t="e">
        <f>PL!#REF!/'PL USD'!$D$4</f>
        <v>#REF!</v>
      </c>
      <c r="I109" s="4" t="e">
        <f>PL!#REF!/'PL USD'!$D$4</f>
        <v>#REF!</v>
      </c>
      <c r="J109" s="95" t="e">
        <f>PL!#REF!/'PL USD'!$D$4</f>
        <v>#REF!</v>
      </c>
      <c r="K109" s="4" t="e">
        <f>PL!#REF!/'PL USD'!$D$4</f>
        <v>#REF!</v>
      </c>
      <c r="L109" s="95" t="e">
        <f>PL!#REF!/'PL USD'!$D$4</f>
        <v>#REF!</v>
      </c>
      <c r="M109" s="4" t="e">
        <f>PL!#REF!/'PL USD'!$D$4</f>
        <v>#REF!</v>
      </c>
      <c r="N109" s="95" t="e">
        <f>PL!#REF!/'PL USD'!$D$4</f>
        <v>#REF!</v>
      </c>
      <c r="O109" s="4" t="e">
        <f>PL!#REF!/'PL USD'!$D$4</f>
        <v>#REF!</v>
      </c>
      <c r="P109" s="48" t="e">
        <f t="shared" si="27"/>
        <v>#REF!</v>
      </c>
      <c r="Q109" s="127"/>
    </row>
    <row r="110" spans="1:17" outlineLevel="1" x14ac:dyDescent="0.3">
      <c r="A110" s="24" t="s">
        <v>64</v>
      </c>
      <c r="B110" s="81" t="s">
        <v>212</v>
      </c>
      <c r="C110" s="81" t="s">
        <v>213</v>
      </c>
      <c r="D110" s="144" t="e">
        <f>PL!#REF!/'PL USD'!$D$4</f>
        <v>#REF!</v>
      </c>
      <c r="E110" s="4" t="e">
        <f>PL!#REF!/'PL USD'!$D$4</f>
        <v>#REF!</v>
      </c>
      <c r="F110" s="95" t="e">
        <f>PL!#REF!/'PL USD'!$D$4</f>
        <v>#REF!</v>
      </c>
      <c r="G110" s="4" t="e">
        <f>PL!#REF!/'PL USD'!$D$4</f>
        <v>#REF!</v>
      </c>
      <c r="H110" s="95" t="e">
        <f>PL!#REF!/'PL USD'!$D$4</f>
        <v>#REF!</v>
      </c>
      <c r="I110" s="4" t="e">
        <f>PL!#REF!/'PL USD'!$D$4</f>
        <v>#REF!</v>
      </c>
      <c r="J110" s="95" t="e">
        <f>PL!#REF!/'PL USD'!$D$4</f>
        <v>#REF!</v>
      </c>
      <c r="K110" s="4" t="e">
        <f>PL!#REF!/'PL USD'!$D$4</f>
        <v>#REF!</v>
      </c>
      <c r="L110" s="95" t="e">
        <f>PL!#REF!/'PL USD'!$D$4</f>
        <v>#REF!</v>
      </c>
      <c r="M110" s="4" t="e">
        <f>PL!#REF!/'PL USD'!$D$4</f>
        <v>#REF!</v>
      </c>
      <c r="N110" s="95" t="e">
        <f>PL!#REF!/'PL USD'!$D$4</f>
        <v>#REF!</v>
      </c>
      <c r="O110" s="4" t="e">
        <f>PL!#REF!/'PL USD'!$D$4</f>
        <v>#REF!</v>
      </c>
      <c r="P110" s="48" t="e">
        <f t="shared" si="27"/>
        <v>#REF!</v>
      </c>
      <c r="Q110" s="127"/>
    </row>
    <row r="111" spans="1:17" x14ac:dyDescent="0.3">
      <c r="A111" s="11" t="s">
        <v>61</v>
      </c>
      <c r="B111" s="1" t="s">
        <v>214</v>
      </c>
      <c r="C111" s="1" t="s">
        <v>16</v>
      </c>
      <c r="D111" s="138" t="e">
        <f>SUM(D112,D116:D117,D122:D125)</f>
        <v>#REF!</v>
      </c>
      <c r="E111" s="2" t="e">
        <f t="shared" ref="E111:O111" si="29">SUM(E112,E116:E117,E122:E125)</f>
        <v>#REF!</v>
      </c>
      <c r="F111" s="93" t="e">
        <f t="shared" si="29"/>
        <v>#REF!</v>
      </c>
      <c r="G111" s="2" t="e">
        <f t="shared" si="29"/>
        <v>#REF!</v>
      </c>
      <c r="H111" s="93" t="e">
        <f t="shared" si="29"/>
        <v>#REF!</v>
      </c>
      <c r="I111" s="2" t="e">
        <f t="shared" si="29"/>
        <v>#REF!</v>
      </c>
      <c r="J111" s="93" t="e">
        <f t="shared" si="29"/>
        <v>#REF!</v>
      </c>
      <c r="K111" s="2" t="e">
        <f t="shared" si="29"/>
        <v>#REF!</v>
      </c>
      <c r="L111" s="93" t="e">
        <f t="shared" si="29"/>
        <v>#REF!</v>
      </c>
      <c r="M111" s="2" t="e">
        <f t="shared" si="29"/>
        <v>#REF!</v>
      </c>
      <c r="N111" s="93" t="e">
        <f t="shared" si="29"/>
        <v>#REF!</v>
      </c>
      <c r="O111" s="2" t="e">
        <f t="shared" si="29"/>
        <v>#REF!</v>
      </c>
      <c r="P111" s="46" t="e">
        <f>SUM(P112,P116:P117,P122:P125)</f>
        <v>#REF!</v>
      </c>
      <c r="Q111" s="127"/>
    </row>
    <row r="112" spans="1:17" outlineLevel="1" x14ac:dyDescent="0.3">
      <c r="A112" s="23" t="s">
        <v>64</v>
      </c>
      <c r="B112" s="79" t="s">
        <v>215</v>
      </c>
      <c r="C112" s="79" t="s">
        <v>17</v>
      </c>
      <c r="D112" s="158" t="e">
        <f>SUM(D113:D115)</f>
        <v>#REF!</v>
      </c>
      <c r="E112" s="3" t="e">
        <f t="shared" ref="E112:P112" si="30">SUM(E113:E115)</f>
        <v>#REF!</v>
      </c>
      <c r="F112" s="108" t="e">
        <f t="shared" si="30"/>
        <v>#REF!</v>
      </c>
      <c r="G112" s="3" t="e">
        <f t="shared" si="30"/>
        <v>#REF!</v>
      </c>
      <c r="H112" s="108" t="e">
        <f t="shared" si="30"/>
        <v>#REF!</v>
      </c>
      <c r="I112" s="3" t="e">
        <f t="shared" si="30"/>
        <v>#REF!</v>
      </c>
      <c r="J112" s="108" t="e">
        <f t="shared" si="30"/>
        <v>#REF!</v>
      </c>
      <c r="K112" s="3" t="e">
        <f t="shared" si="30"/>
        <v>#REF!</v>
      </c>
      <c r="L112" s="108" t="e">
        <f t="shared" si="30"/>
        <v>#REF!</v>
      </c>
      <c r="M112" s="3" t="e">
        <f t="shared" si="30"/>
        <v>#REF!</v>
      </c>
      <c r="N112" s="108" t="e">
        <f t="shared" si="30"/>
        <v>#REF!</v>
      </c>
      <c r="O112" s="3" t="e">
        <f t="shared" si="30"/>
        <v>#REF!</v>
      </c>
      <c r="P112" s="61" t="e">
        <f t="shared" si="30"/>
        <v>#REF!</v>
      </c>
      <c r="Q112" s="127"/>
    </row>
    <row r="113" spans="1:17" outlineLevel="1" x14ac:dyDescent="0.3">
      <c r="A113" s="13" t="s">
        <v>67</v>
      </c>
      <c r="B113" s="69" t="s">
        <v>216</v>
      </c>
      <c r="C113" s="83" t="s">
        <v>18</v>
      </c>
      <c r="D113" s="144" t="e">
        <f>PL!#REF!/'PL USD'!$D$4</f>
        <v>#REF!</v>
      </c>
      <c r="E113" s="4" t="e">
        <f>PL!#REF!/'PL USD'!$D$4</f>
        <v>#REF!</v>
      </c>
      <c r="F113" s="95" t="e">
        <f>PL!#REF!/'PL USD'!$D$4</f>
        <v>#REF!</v>
      </c>
      <c r="G113" s="4" t="e">
        <f>PL!#REF!/'PL USD'!$D$4</f>
        <v>#REF!</v>
      </c>
      <c r="H113" s="95" t="e">
        <f>PL!#REF!/'PL USD'!$D$4</f>
        <v>#REF!</v>
      </c>
      <c r="I113" s="4" t="e">
        <f>PL!#REF!/'PL USD'!$D$4</f>
        <v>#REF!</v>
      </c>
      <c r="J113" s="95" t="e">
        <f>PL!#REF!/'PL USD'!$D$4</f>
        <v>#REF!</v>
      </c>
      <c r="K113" s="4" t="e">
        <f>PL!#REF!/'PL USD'!$D$4</f>
        <v>#REF!</v>
      </c>
      <c r="L113" s="95" t="e">
        <f>PL!#REF!/'PL USD'!$D$4</f>
        <v>#REF!</v>
      </c>
      <c r="M113" s="4" t="e">
        <f>PL!#REF!/'PL USD'!$D$4</f>
        <v>#REF!</v>
      </c>
      <c r="N113" s="95" t="e">
        <f>PL!#REF!/'PL USD'!$D$4</f>
        <v>#REF!</v>
      </c>
      <c r="O113" s="4" t="e">
        <f>PL!#REF!/'PL USD'!$D$4</f>
        <v>#REF!</v>
      </c>
      <c r="P113" s="48" t="e">
        <f>SUM(D113:O113)</f>
        <v>#REF!</v>
      </c>
      <c r="Q113" s="127"/>
    </row>
    <row r="114" spans="1:17" outlineLevel="1" x14ac:dyDescent="0.3">
      <c r="A114" s="13" t="s">
        <v>67</v>
      </c>
      <c r="B114" s="69" t="s">
        <v>217</v>
      </c>
      <c r="C114" s="83" t="s">
        <v>19</v>
      </c>
      <c r="D114" s="144" t="e">
        <f>PL!#REF!/'PL USD'!$D$4</f>
        <v>#REF!</v>
      </c>
      <c r="E114" s="4" t="e">
        <f>PL!#REF!/'PL USD'!$D$4</f>
        <v>#REF!</v>
      </c>
      <c r="F114" s="95" t="e">
        <f>PL!#REF!/'PL USD'!$D$4</f>
        <v>#REF!</v>
      </c>
      <c r="G114" s="4" t="e">
        <f>PL!#REF!/'PL USD'!$D$4</f>
        <v>#REF!</v>
      </c>
      <c r="H114" s="95" t="e">
        <f>PL!#REF!/'PL USD'!$D$4</f>
        <v>#REF!</v>
      </c>
      <c r="I114" s="4" t="e">
        <f>PL!#REF!/'PL USD'!$D$4</f>
        <v>#REF!</v>
      </c>
      <c r="J114" s="95" t="e">
        <f>PL!#REF!/'PL USD'!$D$4</f>
        <v>#REF!</v>
      </c>
      <c r="K114" s="4" t="e">
        <f>PL!#REF!/'PL USD'!$D$4</f>
        <v>#REF!</v>
      </c>
      <c r="L114" s="95" t="e">
        <f>PL!#REF!/'PL USD'!$D$4</f>
        <v>#REF!</v>
      </c>
      <c r="M114" s="4" t="e">
        <f>PL!#REF!/'PL USD'!$D$4</f>
        <v>#REF!</v>
      </c>
      <c r="N114" s="95" t="e">
        <f>PL!#REF!/'PL USD'!$D$4</f>
        <v>#REF!</v>
      </c>
      <c r="O114" s="4" t="e">
        <f>PL!#REF!/'PL USD'!$D$4</f>
        <v>#REF!</v>
      </c>
      <c r="P114" s="48" t="e">
        <f>SUM(D114:O114)</f>
        <v>#REF!</v>
      </c>
      <c r="Q114" s="127"/>
    </row>
    <row r="115" spans="1:17" outlineLevel="1" x14ac:dyDescent="0.3">
      <c r="A115" s="13" t="s">
        <v>67</v>
      </c>
      <c r="B115" s="69" t="s">
        <v>218</v>
      </c>
      <c r="C115" s="83" t="s">
        <v>20</v>
      </c>
      <c r="D115" s="144" t="e">
        <f>PL!#REF!/'PL USD'!$D$4</f>
        <v>#REF!</v>
      </c>
      <c r="E115" s="4" t="e">
        <f>PL!#REF!/'PL USD'!$D$4</f>
        <v>#REF!</v>
      </c>
      <c r="F115" s="95" t="e">
        <f>PL!#REF!/'PL USD'!$D$4</f>
        <v>#REF!</v>
      </c>
      <c r="G115" s="4" t="e">
        <f>PL!#REF!/'PL USD'!$D$4</f>
        <v>#REF!</v>
      </c>
      <c r="H115" s="95" t="e">
        <f>PL!#REF!/'PL USD'!$D$4</f>
        <v>#REF!</v>
      </c>
      <c r="I115" s="4" t="e">
        <f>PL!#REF!/'PL USD'!$D$4</f>
        <v>#REF!</v>
      </c>
      <c r="J115" s="95" t="e">
        <f>PL!#REF!/'PL USD'!$D$4</f>
        <v>#REF!</v>
      </c>
      <c r="K115" s="4" t="e">
        <f>PL!#REF!/'PL USD'!$D$4</f>
        <v>#REF!</v>
      </c>
      <c r="L115" s="95" t="e">
        <f>PL!#REF!/'PL USD'!$D$4</f>
        <v>#REF!</v>
      </c>
      <c r="M115" s="4" t="e">
        <f>PL!#REF!/'PL USD'!$D$4</f>
        <v>#REF!</v>
      </c>
      <c r="N115" s="95" t="e">
        <f>PL!#REF!/'PL USD'!$D$4</f>
        <v>#REF!</v>
      </c>
      <c r="O115" s="4" t="e">
        <f>PL!#REF!/'PL USD'!$D$4</f>
        <v>#REF!</v>
      </c>
      <c r="P115" s="48" t="e">
        <f>SUM(D115:O115)</f>
        <v>#REF!</v>
      </c>
      <c r="Q115" s="127"/>
    </row>
    <row r="116" spans="1:17" outlineLevel="1" x14ac:dyDescent="0.3">
      <c r="A116" s="13" t="s">
        <v>64</v>
      </c>
      <c r="B116" s="69" t="s">
        <v>219</v>
      </c>
      <c r="C116" s="69" t="s">
        <v>21</v>
      </c>
      <c r="D116" s="144" t="e">
        <f>PL!#REF!/'PL USD'!$D$4</f>
        <v>#REF!</v>
      </c>
      <c r="E116" s="4" t="e">
        <f>PL!#REF!/'PL USD'!$D$4</f>
        <v>#REF!</v>
      </c>
      <c r="F116" s="95" t="e">
        <f>PL!#REF!/'PL USD'!$D$4</f>
        <v>#REF!</v>
      </c>
      <c r="G116" s="4" t="e">
        <f>PL!#REF!/'PL USD'!$D$4</f>
        <v>#REF!</v>
      </c>
      <c r="H116" s="95" t="e">
        <f>PL!#REF!/'PL USD'!$D$4</f>
        <v>#REF!</v>
      </c>
      <c r="I116" s="4" t="e">
        <f>PL!#REF!/'PL USD'!$D$4</f>
        <v>#REF!</v>
      </c>
      <c r="J116" s="95" t="e">
        <f>PL!#REF!/'PL USD'!$D$4</f>
        <v>#REF!</v>
      </c>
      <c r="K116" s="4" t="e">
        <f>PL!#REF!/'PL USD'!$D$4</f>
        <v>#REF!</v>
      </c>
      <c r="L116" s="95" t="e">
        <f>PL!#REF!/'PL USD'!$D$4</f>
        <v>#REF!</v>
      </c>
      <c r="M116" s="4" t="e">
        <f>PL!#REF!/'PL USD'!$D$4</f>
        <v>#REF!</v>
      </c>
      <c r="N116" s="95" t="e">
        <f>PL!#REF!/'PL USD'!$D$4</f>
        <v>#REF!</v>
      </c>
      <c r="O116" s="4" t="e">
        <f>PL!#REF!/'PL USD'!$D$4</f>
        <v>#REF!</v>
      </c>
      <c r="P116" s="48" t="e">
        <f>SUM(D116:O116)</f>
        <v>#REF!</v>
      </c>
      <c r="Q116" s="127"/>
    </row>
    <row r="117" spans="1:17" outlineLevel="1" x14ac:dyDescent="0.3">
      <c r="A117" s="23" t="s">
        <v>64</v>
      </c>
      <c r="B117" s="79" t="s">
        <v>220</v>
      </c>
      <c r="C117" s="79" t="s">
        <v>22</v>
      </c>
      <c r="D117" s="158" t="e">
        <f>SUM(D118:D121)</f>
        <v>#REF!</v>
      </c>
      <c r="E117" s="3" t="e">
        <f t="shared" ref="E117:O117" si="31">SUM(E118:E121)</f>
        <v>#REF!</v>
      </c>
      <c r="F117" s="108" t="e">
        <f t="shared" si="31"/>
        <v>#REF!</v>
      </c>
      <c r="G117" s="3" t="e">
        <f t="shared" si="31"/>
        <v>#REF!</v>
      </c>
      <c r="H117" s="108" t="e">
        <f t="shared" si="31"/>
        <v>#REF!</v>
      </c>
      <c r="I117" s="3" t="e">
        <f t="shared" si="31"/>
        <v>#REF!</v>
      </c>
      <c r="J117" s="108" t="e">
        <f t="shared" si="31"/>
        <v>#REF!</v>
      </c>
      <c r="K117" s="3" t="e">
        <f t="shared" si="31"/>
        <v>#REF!</v>
      </c>
      <c r="L117" s="108" t="e">
        <f t="shared" si="31"/>
        <v>#REF!</v>
      </c>
      <c r="M117" s="3" t="e">
        <f t="shared" si="31"/>
        <v>#REF!</v>
      </c>
      <c r="N117" s="108" t="e">
        <f t="shared" si="31"/>
        <v>#REF!</v>
      </c>
      <c r="O117" s="3" t="e">
        <f t="shared" si="31"/>
        <v>#REF!</v>
      </c>
      <c r="P117" s="61" t="e">
        <f>SUM(P118:P121)</f>
        <v>#REF!</v>
      </c>
      <c r="Q117" s="127"/>
    </row>
    <row r="118" spans="1:17" outlineLevel="1" x14ac:dyDescent="0.3">
      <c r="A118" s="13" t="s">
        <v>67</v>
      </c>
      <c r="B118" s="69" t="s">
        <v>221</v>
      </c>
      <c r="C118" s="83" t="s">
        <v>23</v>
      </c>
      <c r="D118" s="144" t="e">
        <f>PL!#REF!/'PL USD'!$D$4</f>
        <v>#REF!</v>
      </c>
      <c r="E118" s="4" t="e">
        <f>PL!#REF!/'PL USD'!$D$4</f>
        <v>#REF!</v>
      </c>
      <c r="F118" s="95" t="e">
        <f>PL!#REF!/'PL USD'!$D$4</f>
        <v>#REF!</v>
      </c>
      <c r="G118" s="4" t="e">
        <f>PL!#REF!/'PL USD'!$D$4</f>
        <v>#REF!</v>
      </c>
      <c r="H118" s="95" t="e">
        <f>PL!#REF!/'PL USD'!$D$4</f>
        <v>#REF!</v>
      </c>
      <c r="I118" s="4" t="e">
        <f>PL!#REF!/'PL USD'!$D$4</f>
        <v>#REF!</v>
      </c>
      <c r="J118" s="95" t="e">
        <f>PL!#REF!/'PL USD'!$D$4</f>
        <v>#REF!</v>
      </c>
      <c r="K118" s="4" t="e">
        <f>PL!#REF!/'PL USD'!$D$4</f>
        <v>#REF!</v>
      </c>
      <c r="L118" s="95" t="e">
        <f>PL!#REF!/'PL USD'!$D$4</f>
        <v>#REF!</v>
      </c>
      <c r="M118" s="4" t="e">
        <f>PL!#REF!/'PL USD'!$D$4</f>
        <v>#REF!</v>
      </c>
      <c r="N118" s="95" t="e">
        <f>PL!#REF!/'PL USD'!$D$4</f>
        <v>#REF!</v>
      </c>
      <c r="O118" s="4" t="e">
        <f>PL!#REF!/'PL USD'!$D$4</f>
        <v>#REF!</v>
      </c>
      <c r="P118" s="48" t="e">
        <f t="shared" ref="P118:P124" si="32">SUM(D118:O118)</f>
        <v>#REF!</v>
      </c>
      <c r="Q118" s="127"/>
    </row>
    <row r="119" spans="1:17" outlineLevel="1" x14ac:dyDescent="0.3">
      <c r="A119" s="13" t="s">
        <v>67</v>
      </c>
      <c r="B119" s="69" t="s">
        <v>222</v>
      </c>
      <c r="C119" s="83" t="s">
        <v>24</v>
      </c>
      <c r="D119" s="144" t="e">
        <f>PL!#REF!/'PL USD'!$D$4</f>
        <v>#REF!</v>
      </c>
      <c r="E119" s="4" t="e">
        <f>PL!#REF!/'PL USD'!$D$4</f>
        <v>#REF!</v>
      </c>
      <c r="F119" s="95" t="e">
        <f>PL!#REF!/'PL USD'!$D$4</f>
        <v>#REF!</v>
      </c>
      <c r="G119" s="4" t="e">
        <f>PL!#REF!/'PL USD'!$D$4</f>
        <v>#REF!</v>
      </c>
      <c r="H119" s="95" t="e">
        <f>PL!#REF!/'PL USD'!$D$4</f>
        <v>#REF!</v>
      </c>
      <c r="I119" s="4" t="e">
        <f>PL!#REF!/'PL USD'!$D$4</f>
        <v>#REF!</v>
      </c>
      <c r="J119" s="95" t="e">
        <f>PL!#REF!/'PL USD'!$D$4</f>
        <v>#REF!</v>
      </c>
      <c r="K119" s="4" t="e">
        <f>PL!#REF!/'PL USD'!$D$4</f>
        <v>#REF!</v>
      </c>
      <c r="L119" s="95" t="e">
        <f>PL!#REF!/'PL USD'!$D$4</f>
        <v>#REF!</v>
      </c>
      <c r="M119" s="4" t="e">
        <f>PL!#REF!/'PL USD'!$D$4</f>
        <v>#REF!</v>
      </c>
      <c r="N119" s="95" t="e">
        <f>PL!#REF!/'PL USD'!$D$4</f>
        <v>#REF!</v>
      </c>
      <c r="O119" s="4" t="e">
        <f>PL!#REF!/'PL USD'!$D$4</f>
        <v>#REF!</v>
      </c>
      <c r="P119" s="48" t="e">
        <f t="shared" si="32"/>
        <v>#REF!</v>
      </c>
      <c r="Q119" s="127"/>
    </row>
    <row r="120" spans="1:17" outlineLevel="1" x14ac:dyDescent="0.3">
      <c r="A120" s="13" t="s">
        <v>67</v>
      </c>
      <c r="B120" s="69" t="s">
        <v>223</v>
      </c>
      <c r="C120" s="83" t="s">
        <v>25</v>
      </c>
      <c r="D120" s="144" t="e">
        <f>PL!#REF!/'PL USD'!$D$4</f>
        <v>#REF!</v>
      </c>
      <c r="E120" s="4" t="e">
        <f>PL!#REF!/'PL USD'!$D$4</f>
        <v>#REF!</v>
      </c>
      <c r="F120" s="95" t="e">
        <f>PL!#REF!/'PL USD'!$D$4</f>
        <v>#REF!</v>
      </c>
      <c r="G120" s="4" t="e">
        <f>PL!#REF!/'PL USD'!$D$4</f>
        <v>#REF!</v>
      </c>
      <c r="H120" s="95" t="e">
        <f>PL!#REF!/'PL USD'!$D$4</f>
        <v>#REF!</v>
      </c>
      <c r="I120" s="4" t="e">
        <f>PL!#REF!/'PL USD'!$D$4</f>
        <v>#REF!</v>
      </c>
      <c r="J120" s="95" t="e">
        <f>PL!#REF!/'PL USD'!$D$4</f>
        <v>#REF!</v>
      </c>
      <c r="K120" s="4" t="e">
        <f>PL!#REF!/'PL USD'!$D$4</f>
        <v>#REF!</v>
      </c>
      <c r="L120" s="95" t="e">
        <f>PL!#REF!/'PL USD'!$D$4</f>
        <v>#REF!</v>
      </c>
      <c r="M120" s="4" t="e">
        <f>PL!#REF!/'PL USD'!$D$4</f>
        <v>#REF!</v>
      </c>
      <c r="N120" s="95" t="e">
        <f>PL!#REF!/'PL USD'!$D$4</f>
        <v>#REF!</v>
      </c>
      <c r="O120" s="4" t="e">
        <f>PL!#REF!/'PL USD'!$D$4</f>
        <v>#REF!</v>
      </c>
      <c r="P120" s="48" t="e">
        <f t="shared" si="32"/>
        <v>#REF!</v>
      </c>
      <c r="Q120" s="127"/>
    </row>
    <row r="121" spans="1:17" outlineLevel="1" x14ac:dyDescent="0.3">
      <c r="A121" s="13" t="s">
        <v>67</v>
      </c>
      <c r="B121" s="69" t="s">
        <v>224</v>
      </c>
      <c r="C121" s="83" t="s">
        <v>26</v>
      </c>
      <c r="D121" s="144" t="e">
        <f>PL!#REF!/'PL USD'!$D$4</f>
        <v>#REF!</v>
      </c>
      <c r="E121" s="4" t="e">
        <f>PL!#REF!/'PL USD'!$D$4</f>
        <v>#REF!</v>
      </c>
      <c r="F121" s="95" t="e">
        <f>PL!#REF!/'PL USD'!$D$4</f>
        <v>#REF!</v>
      </c>
      <c r="G121" s="4" t="e">
        <f>PL!#REF!/'PL USD'!$D$4</f>
        <v>#REF!</v>
      </c>
      <c r="H121" s="95" t="e">
        <f>PL!#REF!/'PL USD'!$D$4</f>
        <v>#REF!</v>
      </c>
      <c r="I121" s="4" t="e">
        <f>PL!#REF!/'PL USD'!$D$4</f>
        <v>#REF!</v>
      </c>
      <c r="J121" s="95" t="e">
        <f>PL!#REF!/'PL USD'!$D$4</f>
        <v>#REF!</v>
      </c>
      <c r="K121" s="4" t="e">
        <f>PL!#REF!/'PL USD'!$D$4</f>
        <v>#REF!</v>
      </c>
      <c r="L121" s="95" t="e">
        <f>PL!#REF!/'PL USD'!$D$4</f>
        <v>#REF!</v>
      </c>
      <c r="M121" s="4" t="e">
        <f>PL!#REF!/'PL USD'!$D$4</f>
        <v>#REF!</v>
      </c>
      <c r="N121" s="95" t="e">
        <f>PL!#REF!/'PL USD'!$D$4</f>
        <v>#REF!</v>
      </c>
      <c r="O121" s="4" t="e">
        <f>PL!#REF!/'PL USD'!$D$4</f>
        <v>#REF!</v>
      </c>
      <c r="P121" s="48" t="e">
        <f t="shared" si="32"/>
        <v>#REF!</v>
      </c>
      <c r="Q121" s="127"/>
    </row>
    <row r="122" spans="1:17" outlineLevel="1" x14ac:dyDescent="0.3">
      <c r="A122" s="13" t="s">
        <v>64</v>
      </c>
      <c r="B122" s="69" t="s">
        <v>225</v>
      </c>
      <c r="C122" s="69" t="s">
        <v>27</v>
      </c>
      <c r="D122" s="144" t="e">
        <f>PL!#REF!/'PL USD'!$D$4</f>
        <v>#REF!</v>
      </c>
      <c r="E122" s="4" t="e">
        <f>PL!#REF!/'PL USD'!$D$4</f>
        <v>#REF!</v>
      </c>
      <c r="F122" s="95" t="e">
        <f>PL!#REF!/'PL USD'!$D$4</f>
        <v>#REF!</v>
      </c>
      <c r="G122" s="4" t="e">
        <f>PL!#REF!/'PL USD'!$D$4</f>
        <v>#REF!</v>
      </c>
      <c r="H122" s="95" t="e">
        <f>PL!#REF!/'PL USD'!$D$4</f>
        <v>#REF!</v>
      </c>
      <c r="I122" s="4" t="e">
        <f>PL!#REF!/'PL USD'!$D$4</f>
        <v>#REF!</v>
      </c>
      <c r="J122" s="95" t="e">
        <f>PL!#REF!/'PL USD'!$D$4</f>
        <v>#REF!</v>
      </c>
      <c r="K122" s="4" t="e">
        <f>PL!#REF!/'PL USD'!$D$4</f>
        <v>#REF!</v>
      </c>
      <c r="L122" s="95" t="e">
        <f>PL!#REF!/'PL USD'!$D$4</f>
        <v>#REF!</v>
      </c>
      <c r="M122" s="4" t="e">
        <f>PL!#REF!/'PL USD'!$D$4</f>
        <v>#REF!</v>
      </c>
      <c r="N122" s="95" t="e">
        <f>PL!#REF!/'PL USD'!$D$4</f>
        <v>#REF!</v>
      </c>
      <c r="O122" s="4" t="e">
        <f>PL!#REF!/'PL USD'!$D$4</f>
        <v>#REF!</v>
      </c>
      <c r="P122" s="48" t="e">
        <f t="shared" si="32"/>
        <v>#REF!</v>
      </c>
      <c r="Q122" s="127"/>
    </row>
    <row r="123" spans="1:17" outlineLevel="1" x14ac:dyDescent="0.3">
      <c r="A123" s="13" t="s">
        <v>64</v>
      </c>
      <c r="B123" s="69" t="s">
        <v>226</v>
      </c>
      <c r="C123" s="69" t="s">
        <v>28</v>
      </c>
      <c r="D123" s="144" t="e">
        <f>PL!#REF!/'PL USD'!$D$4</f>
        <v>#REF!</v>
      </c>
      <c r="E123" s="4" t="e">
        <f>PL!#REF!/'PL USD'!$D$4</f>
        <v>#REF!</v>
      </c>
      <c r="F123" s="95" t="e">
        <f>PL!#REF!/'PL USD'!$D$4</f>
        <v>#REF!</v>
      </c>
      <c r="G123" s="4" t="e">
        <f>PL!#REF!/'PL USD'!$D$4</f>
        <v>#REF!</v>
      </c>
      <c r="H123" s="95" t="e">
        <f>PL!#REF!/'PL USD'!$D$4</f>
        <v>#REF!</v>
      </c>
      <c r="I123" s="4" t="e">
        <f>PL!#REF!/'PL USD'!$D$4</f>
        <v>#REF!</v>
      </c>
      <c r="J123" s="95" t="e">
        <f>PL!#REF!/'PL USD'!$D$4</f>
        <v>#REF!</v>
      </c>
      <c r="K123" s="4" t="e">
        <f>PL!#REF!/'PL USD'!$D$4</f>
        <v>#REF!</v>
      </c>
      <c r="L123" s="95" t="e">
        <f>PL!#REF!/'PL USD'!$D$4</f>
        <v>#REF!</v>
      </c>
      <c r="M123" s="4" t="e">
        <f>PL!#REF!/'PL USD'!$D$4</f>
        <v>#REF!</v>
      </c>
      <c r="N123" s="95" t="e">
        <f>PL!#REF!/'PL USD'!$D$4</f>
        <v>#REF!</v>
      </c>
      <c r="O123" s="4" t="e">
        <f>PL!#REF!/'PL USD'!$D$4</f>
        <v>#REF!</v>
      </c>
      <c r="P123" s="48" t="e">
        <f t="shared" si="32"/>
        <v>#REF!</v>
      </c>
      <c r="Q123" s="127"/>
    </row>
    <row r="124" spans="1:17" outlineLevel="1" x14ac:dyDescent="0.3">
      <c r="A124" s="13" t="s">
        <v>64</v>
      </c>
      <c r="B124" s="69" t="s">
        <v>227</v>
      </c>
      <c r="C124" s="69" t="s">
        <v>29</v>
      </c>
      <c r="D124" s="144" t="e">
        <f>PL!#REF!/'PL USD'!$D$4</f>
        <v>#REF!</v>
      </c>
      <c r="E124" s="4" t="e">
        <f>PL!#REF!/'PL USD'!$D$4</f>
        <v>#REF!</v>
      </c>
      <c r="F124" s="95" t="e">
        <f>PL!#REF!/'PL USD'!$D$4</f>
        <v>#REF!</v>
      </c>
      <c r="G124" s="4" t="e">
        <f>PL!#REF!/'PL USD'!$D$4</f>
        <v>#REF!</v>
      </c>
      <c r="H124" s="95" t="e">
        <f>PL!#REF!/'PL USD'!$D$4</f>
        <v>#REF!</v>
      </c>
      <c r="I124" s="4" t="e">
        <f>PL!#REF!/'PL USD'!$D$4</f>
        <v>#REF!</v>
      </c>
      <c r="J124" s="95" t="e">
        <f>PL!#REF!/'PL USD'!$D$4</f>
        <v>#REF!</v>
      </c>
      <c r="K124" s="4" t="e">
        <f>PL!#REF!/'PL USD'!$D$4</f>
        <v>#REF!</v>
      </c>
      <c r="L124" s="95" t="e">
        <f>PL!#REF!/'PL USD'!$D$4</f>
        <v>#REF!</v>
      </c>
      <c r="M124" s="4" t="e">
        <f>PL!#REF!/'PL USD'!$D$4</f>
        <v>#REF!</v>
      </c>
      <c r="N124" s="95" t="e">
        <f>PL!#REF!/'PL USD'!$D$4</f>
        <v>#REF!</v>
      </c>
      <c r="O124" s="4" t="e">
        <f>PL!#REF!/'PL USD'!$D$4</f>
        <v>#REF!</v>
      </c>
      <c r="P124" s="48" t="e">
        <f t="shared" si="32"/>
        <v>#REF!</v>
      </c>
      <c r="Q124" s="127"/>
    </row>
    <row r="125" spans="1:17" outlineLevel="1" x14ac:dyDescent="0.3">
      <c r="A125" s="23" t="s">
        <v>64</v>
      </c>
      <c r="B125" s="79" t="s">
        <v>228</v>
      </c>
      <c r="C125" s="79" t="s">
        <v>30</v>
      </c>
      <c r="D125" s="159" t="e">
        <f>SUM(D126:D131)</f>
        <v>#REF!</v>
      </c>
      <c r="E125" s="5" t="e">
        <f t="shared" ref="E125:O125" si="33">SUM(E126:E131)</f>
        <v>#REF!</v>
      </c>
      <c r="F125" s="109" t="e">
        <f t="shared" si="33"/>
        <v>#REF!</v>
      </c>
      <c r="G125" s="5" t="e">
        <f t="shared" si="33"/>
        <v>#REF!</v>
      </c>
      <c r="H125" s="109" t="e">
        <f t="shared" si="33"/>
        <v>#REF!</v>
      </c>
      <c r="I125" s="5" t="e">
        <f t="shared" si="33"/>
        <v>#REF!</v>
      </c>
      <c r="J125" s="109" t="e">
        <f t="shared" si="33"/>
        <v>#REF!</v>
      </c>
      <c r="K125" s="5" t="e">
        <f t="shared" si="33"/>
        <v>#REF!</v>
      </c>
      <c r="L125" s="109" t="e">
        <f t="shared" si="33"/>
        <v>#REF!</v>
      </c>
      <c r="M125" s="5" t="e">
        <f t="shared" si="33"/>
        <v>#REF!</v>
      </c>
      <c r="N125" s="109" t="e">
        <f t="shared" si="33"/>
        <v>#REF!</v>
      </c>
      <c r="O125" s="5" t="e">
        <f t="shared" si="33"/>
        <v>#REF!</v>
      </c>
      <c r="P125" s="62" t="e">
        <f>SUM(P126:P131)</f>
        <v>#REF!</v>
      </c>
      <c r="Q125" s="127"/>
    </row>
    <row r="126" spans="1:17" outlineLevel="1" x14ac:dyDescent="0.3">
      <c r="A126" s="13" t="s">
        <v>67</v>
      </c>
      <c r="B126" s="69" t="s">
        <v>229</v>
      </c>
      <c r="C126" s="83" t="s">
        <v>31</v>
      </c>
      <c r="D126" s="144" t="e">
        <f>PL!#REF!/'PL USD'!$D$4</f>
        <v>#REF!</v>
      </c>
      <c r="E126" s="4" t="e">
        <f>PL!#REF!/'PL USD'!$D$4</f>
        <v>#REF!</v>
      </c>
      <c r="F126" s="95" t="e">
        <f>PL!#REF!/'PL USD'!$D$4</f>
        <v>#REF!</v>
      </c>
      <c r="G126" s="4" t="e">
        <f>PL!#REF!/'PL USD'!$D$4</f>
        <v>#REF!</v>
      </c>
      <c r="H126" s="95" t="e">
        <f>PL!#REF!/'PL USD'!$D$4</f>
        <v>#REF!</v>
      </c>
      <c r="I126" s="4" t="e">
        <f>PL!#REF!/'PL USD'!$D$4</f>
        <v>#REF!</v>
      </c>
      <c r="J126" s="95" t="e">
        <f>PL!#REF!/'PL USD'!$D$4</f>
        <v>#REF!</v>
      </c>
      <c r="K126" s="4" t="e">
        <f>PL!#REF!/'PL USD'!$D$4</f>
        <v>#REF!</v>
      </c>
      <c r="L126" s="95" t="e">
        <f>PL!#REF!/'PL USD'!$D$4</f>
        <v>#REF!</v>
      </c>
      <c r="M126" s="4" t="e">
        <f>PL!#REF!/'PL USD'!$D$4</f>
        <v>#REF!</v>
      </c>
      <c r="N126" s="95" t="e">
        <f>PL!#REF!/'PL USD'!$D$4</f>
        <v>#REF!</v>
      </c>
      <c r="O126" s="4" t="e">
        <f>PL!#REF!/'PL USD'!$D$4</f>
        <v>#REF!</v>
      </c>
      <c r="P126" s="48" t="e">
        <f t="shared" ref="P126:P131" si="34">SUM(D126:O126)</f>
        <v>#REF!</v>
      </c>
      <c r="Q126" s="127"/>
    </row>
    <row r="127" spans="1:17" outlineLevel="1" x14ac:dyDescent="0.3">
      <c r="A127" s="13" t="s">
        <v>67</v>
      </c>
      <c r="B127" s="69" t="s">
        <v>230</v>
      </c>
      <c r="C127" s="83" t="s">
        <v>32</v>
      </c>
      <c r="D127" s="144" t="e">
        <f>PL!#REF!/'PL USD'!$D$4</f>
        <v>#REF!</v>
      </c>
      <c r="E127" s="4" t="e">
        <f>PL!#REF!/'PL USD'!$D$4</f>
        <v>#REF!</v>
      </c>
      <c r="F127" s="95" t="e">
        <f>PL!#REF!/'PL USD'!$D$4</f>
        <v>#REF!</v>
      </c>
      <c r="G127" s="4" t="e">
        <f>PL!#REF!/'PL USD'!$D$4</f>
        <v>#REF!</v>
      </c>
      <c r="H127" s="95" t="e">
        <f>PL!#REF!/'PL USD'!$D$4</f>
        <v>#REF!</v>
      </c>
      <c r="I127" s="4" t="e">
        <f>PL!#REF!/'PL USD'!$D$4</f>
        <v>#REF!</v>
      </c>
      <c r="J127" s="95" t="e">
        <f>PL!#REF!/'PL USD'!$D$4</f>
        <v>#REF!</v>
      </c>
      <c r="K127" s="4" t="e">
        <f>PL!#REF!/'PL USD'!$D$4</f>
        <v>#REF!</v>
      </c>
      <c r="L127" s="95" t="e">
        <f>PL!#REF!/'PL USD'!$D$4</f>
        <v>#REF!</v>
      </c>
      <c r="M127" s="4" t="e">
        <f>PL!#REF!/'PL USD'!$D$4</f>
        <v>#REF!</v>
      </c>
      <c r="N127" s="95" t="e">
        <f>PL!#REF!/'PL USD'!$D$4</f>
        <v>#REF!</v>
      </c>
      <c r="O127" s="4" t="e">
        <f>PL!#REF!/'PL USD'!$D$4</f>
        <v>#REF!</v>
      </c>
      <c r="P127" s="48" t="e">
        <f t="shared" si="34"/>
        <v>#REF!</v>
      </c>
      <c r="Q127" s="127"/>
    </row>
    <row r="128" spans="1:17" outlineLevel="1" x14ac:dyDescent="0.3">
      <c r="A128" s="13" t="s">
        <v>67</v>
      </c>
      <c r="B128" s="69" t="s">
        <v>231</v>
      </c>
      <c r="C128" s="83" t="s">
        <v>33</v>
      </c>
      <c r="D128" s="144" t="e">
        <f>PL!#REF!/'PL USD'!$D$4</f>
        <v>#REF!</v>
      </c>
      <c r="E128" s="4" t="e">
        <f>PL!#REF!/'PL USD'!$D$4</f>
        <v>#REF!</v>
      </c>
      <c r="F128" s="95" t="e">
        <f>PL!#REF!/'PL USD'!$D$4</f>
        <v>#REF!</v>
      </c>
      <c r="G128" s="4" t="e">
        <f>PL!#REF!/'PL USD'!$D$4</f>
        <v>#REF!</v>
      </c>
      <c r="H128" s="95" t="e">
        <f>PL!#REF!/'PL USD'!$D$4</f>
        <v>#REF!</v>
      </c>
      <c r="I128" s="4" t="e">
        <f>PL!#REF!/'PL USD'!$D$4</f>
        <v>#REF!</v>
      </c>
      <c r="J128" s="95" t="e">
        <f>PL!#REF!/'PL USD'!$D$4</f>
        <v>#REF!</v>
      </c>
      <c r="K128" s="4" t="e">
        <f>PL!#REF!/'PL USD'!$D$4</f>
        <v>#REF!</v>
      </c>
      <c r="L128" s="95" t="e">
        <f>PL!#REF!/'PL USD'!$D$4</f>
        <v>#REF!</v>
      </c>
      <c r="M128" s="4" t="e">
        <f>PL!#REF!/'PL USD'!$D$4</f>
        <v>#REF!</v>
      </c>
      <c r="N128" s="95" t="e">
        <f>PL!#REF!/'PL USD'!$D$4</f>
        <v>#REF!</v>
      </c>
      <c r="O128" s="4" t="e">
        <f>PL!#REF!/'PL USD'!$D$4</f>
        <v>#REF!</v>
      </c>
      <c r="P128" s="48" t="e">
        <f t="shared" si="34"/>
        <v>#REF!</v>
      </c>
      <c r="Q128" s="127"/>
    </row>
    <row r="129" spans="1:17" outlineLevel="1" x14ac:dyDescent="0.3">
      <c r="A129" s="13" t="s">
        <v>67</v>
      </c>
      <c r="B129" s="69" t="s">
        <v>232</v>
      </c>
      <c r="C129" s="83" t="s">
        <v>34</v>
      </c>
      <c r="D129" s="144" t="e">
        <f>PL!#REF!/'PL USD'!$D$4</f>
        <v>#REF!</v>
      </c>
      <c r="E129" s="4" t="e">
        <f>PL!#REF!/'PL USD'!$D$4</f>
        <v>#REF!</v>
      </c>
      <c r="F129" s="95" t="e">
        <f>PL!#REF!/'PL USD'!$D$4</f>
        <v>#REF!</v>
      </c>
      <c r="G129" s="4" t="e">
        <f>PL!#REF!/'PL USD'!$D$4</f>
        <v>#REF!</v>
      </c>
      <c r="H129" s="95" t="e">
        <f>PL!#REF!/'PL USD'!$D$4</f>
        <v>#REF!</v>
      </c>
      <c r="I129" s="4" t="e">
        <f>PL!#REF!/'PL USD'!$D$4</f>
        <v>#REF!</v>
      </c>
      <c r="J129" s="95" t="e">
        <f>PL!#REF!/'PL USD'!$D$4</f>
        <v>#REF!</v>
      </c>
      <c r="K129" s="4" t="e">
        <f>PL!#REF!/'PL USD'!$D$4</f>
        <v>#REF!</v>
      </c>
      <c r="L129" s="95" t="e">
        <f>PL!#REF!/'PL USD'!$D$4</f>
        <v>#REF!</v>
      </c>
      <c r="M129" s="4" t="e">
        <f>PL!#REF!/'PL USD'!$D$4</f>
        <v>#REF!</v>
      </c>
      <c r="N129" s="95" t="e">
        <f>PL!#REF!/'PL USD'!$D$4</f>
        <v>#REF!</v>
      </c>
      <c r="O129" s="4" t="e">
        <f>PL!#REF!/'PL USD'!$D$4</f>
        <v>#REF!</v>
      </c>
      <c r="P129" s="48" t="e">
        <f t="shared" si="34"/>
        <v>#REF!</v>
      </c>
      <c r="Q129" s="127"/>
    </row>
    <row r="130" spans="1:17" outlineLevel="1" x14ac:dyDescent="0.3">
      <c r="A130" s="13" t="s">
        <v>67</v>
      </c>
      <c r="B130" s="69" t="s">
        <v>233</v>
      </c>
      <c r="C130" s="83" t="s">
        <v>35</v>
      </c>
      <c r="D130" s="144" t="e">
        <f>PL!#REF!/'PL USD'!$D$4</f>
        <v>#REF!</v>
      </c>
      <c r="E130" s="4" t="e">
        <f>PL!#REF!/'PL USD'!$D$4</f>
        <v>#REF!</v>
      </c>
      <c r="F130" s="95" t="e">
        <f>PL!#REF!/'PL USD'!$D$4</f>
        <v>#REF!</v>
      </c>
      <c r="G130" s="4" t="e">
        <f>PL!#REF!/'PL USD'!$D$4</f>
        <v>#REF!</v>
      </c>
      <c r="H130" s="95" t="e">
        <f>PL!#REF!/'PL USD'!$D$4</f>
        <v>#REF!</v>
      </c>
      <c r="I130" s="4" t="e">
        <f>PL!#REF!/'PL USD'!$D$4</f>
        <v>#REF!</v>
      </c>
      <c r="J130" s="95" t="e">
        <f>PL!#REF!/'PL USD'!$D$4</f>
        <v>#REF!</v>
      </c>
      <c r="K130" s="4" t="e">
        <f>PL!#REF!/'PL USD'!$D$4</f>
        <v>#REF!</v>
      </c>
      <c r="L130" s="95" t="e">
        <f>PL!#REF!/'PL USD'!$D$4</f>
        <v>#REF!</v>
      </c>
      <c r="M130" s="4" t="e">
        <f>PL!#REF!/'PL USD'!$D$4</f>
        <v>#REF!</v>
      </c>
      <c r="N130" s="95" t="e">
        <f>PL!#REF!/'PL USD'!$D$4</f>
        <v>#REF!</v>
      </c>
      <c r="O130" s="4" t="e">
        <f>PL!#REF!/'PL USD'!$D$4</f>
        <v>#REF!</v>
      </c>
      <c r="P130" s="48" t="e">
        <f t="shared" si="34"/>
        <v>#REF!</v>
      </c>
      <c r="Q130" s="127"/>
    </row>
    <row r="131" spans="1:17" outlineLevel="1" x14ac:dyDescent="0.3">
      <c r="A131" s="13" t="s">
        <v>67</v>
      </c>
      <c r="B131" s="69" t="s">
        <v>234</v>
      </c>
      <c r="C131" s="83" t="s">
        <v>36</v>
      </c>
      <c r="D131" s="144" t="e">
        <f>PL!#REF!/'PL USD'!$D$4</f>
        <v>#REF!</v>
      </c>
      <c r="E131" s="4" t="e">
        <f>PL!#REF!/'PL USD'!$D$4</f>
        <v>#REF!</v>
      </c>
      <c r="F131" s="95" t="e">
        <f>PL!#REF!/'PL USD'!$D$4</f>
        <v>#REF!</v>
      </c>
      <c r="G131" s="4" t="e">
        <f>PL!#REF!/'PL USD'!$D$4</f>
        <v>#REF!</v>
      </c>
      <c r="H131" s="95" t="e">
        <f>PL!#REF!/'PL USD'!$D$4</f>
        <v>#REF!</v>
      </c>
      <c r="I131" s="4" t="e">
        <f>PL!#REF!/'PL USD'!$D$4</f>
        <v>#REF!</v>
      </c>
      <c r="J131" s="95" t="e">
        <f>PL!#REF!/'PL USD'!$D$4</f>
        <v>#REF!</v>
      </c>
      <c r="K131" s="4" t="e">
        <f>PL!#REF!/'PL USD'!$D$4</f>
        <v>#REF!</v>
      </c>
      <c r="L131" s="95" t="e">
        <f>PL!#REF!/'PL USD'!$D$4</f>
        <v>#REF!</v>
      </c>
      <c r="M131" s="4" t="e">
        <f>PL!#REF!/'PL USD'!$D$4</f>
        <v>#REF!</v>
      </c>
      <c r="N131" s="95" t="e">
        <f>PL!#REF!/'PL USD'!$D$4</f>
        <v>#REF!</v>
      </c>
      <c r="O131" s="4" t="e">
        <f>PL!#REF!/'PL USD'!$D$4</f>
        <v>#REF!</v>
      </c>
      <c r="P131" s="48" t="e">
        <f t="shared" si="34"/>
        <v>#REF!</v>
      </c>
      <c r="Q131" s="127"/>
    </row>
    <row r="132" spans="1:17" x14ac:dyDescent="0.3">
      <c r="A132" s="11" t="s">
        <v>61</v>
      </c>
      <c r="B132" s="1" t="s">
        <v>235</v>
      </c>
      <c r="C132" s="1" t="s">
        <v>236</v>
      </c>
      <c r="D132" s="146" t="e">
        <f>PL!#REF!/'PL USD'!$D$4</f>
        <v>#REF!</v>
      </c>
      <c r="E132" s="33" t="e">
        <f>PL!#REF!/'PL USD'!$D$4</f>
        <v>#REF!</v>
      </c>
      <c r="F132" s="100" t="e">
        <f>PL!#REF!/'PL USD'!$D$4</f>
        <v>#REF!</v>
      </c>
      <c r="G132" s="33" t="e">
        <f>PL!#REF!/'PL USD'!$D$4</f>
        <v>#REF!</v>
      </c>
      <c r="H132" s="100" t="e">
        <f>PL!#REF!/'PL USD'!$D$4</f>
        <v>#REF!</v>
      </c>
      <c r="I132" s="33" t="e">
        <f>PL!#REF!/'PL USD'!$D$4</f>
        <v>#REF!</v>
      </c>
      <c r="J132" s="100" t="e">
        <f>PL!#REF!/'PL USD'!$D$4</f>
        <v>#REF!</v>
      </c>
      <c r="K132" s="33" t="e">
        <f>PL!#REF!/'PL USD'!$D$4</f>
        <v>#REF!</v>
      </c>
      <c r="L132" s="100" t="e">
        <f>PL!#REF!/'PL USD'!$D$4</f>
        <v>#REF!</v>
      </c>
      <c r="M132" s="33" t="e">
        <f>PL!#REF!/'PL USD'!$D$4</f>
        <v>#REF!</v>
      </c>
      <c r="N132" s="100" t="e">
        <f>PL!#REF!/'PL USD'!$D$4</f>
        <v>#REF!</v>
      </c>
      <c r="O132" s="33" t="e">
        <f>PL!#REF!/'PL USD'!$D$4</f>
        <v>#REF!</v>
      </c>
      <c r="P132" s="46" t="e">
        <f>SUM(D132:O132)</f>
        <v>#REF!</v>
      </c>
      <c r="Q132" s="127"/>
    </row>
    <row r="133" spans="1:17" x14ac:dyDescent="0.3">
      <c r="A133" s="11" t="s">
        <v>61</v>
      </c>
      <c r="B133" s="1" t="s">
        <v>237</v>
      </c>
      <c r="C133" s="1" t="s">
        <v>238</v>
      </c>
      <c r="D133" s="146" t="e">
        <f>PL!#REF!/'PL USD'!$D$4</f>
        <v>#REF!</v>
      </c>
      <c r="E133" s="33" t="e">
        <f>PL!#REF!/'PL USD'!$D$4</f>
        <v>#REF!</v>
      </c>
      <c r="F133" s="100" t="e">
        <f>PL!#REF!/'PL USD'!$D$4</f>
        <v>#REF!</v>
      </c>
      <c r="G133" s="33" t="e">
        <f>PL!#REF!/'PL USD'!$D$4</f>
        <v>#REF!</v>
      </c>
      <c r="H133" s="100" t="e">
        <f>PL!#REF!/'PL USD'!$D$4</f>
        <v>#REF!</v>
      </c>
      <c r="I133" s="33" t="e">
        <f>PL!#REF!/'PL USD'!$D$4</f>
        <v>#REF!</v>
      </c>
      <c r="J133" s="100" t="e">
        <f>PL!#REF!/'PL USD'!$D$4</f>
        <v>#REF!</v>
      </c>
      <c r="K133" s="33" t="e">
        <f>PL!#REF!/'PL USD'!$D$4</f>
        <v>#REF!</v>
      </c>
      <c r="L133" s="100" t="e">
        <f>PL!#REF!/'PL USD'!$D$4</f>
        <v>#REF!</v>
      </c>
      <c r="M133" s="33" t="e">
        <f>PL!#REF!/'PL USD'!$D$4</f>
        <v>#REF!</v>
      </c>
      <c r="N133" s="100" t="e">
        <f>PL!#REF!/'PL USD'!$D$4</f>
        <v>#REF!</v>
      </c>
      <c r="O133" s="33" t="e">
        <f>PL!#REF!/'PL USD'!$D$4</f>
        <v>#REF!</v>
      </c>
      <c r="P133" s="46" t="e">
        <f>SUM(D133:O133)</f>
        <v>#REF!</v>
      </c>
      <c r="Q133" s="127"/>
    </row>
    <row r="134" spans="1:17" x14ac:dyDescent="0.3">
      <c r="A134" s="11" t="s">
        <v>61</v>
      </c>
      <c r="B134" s="1" t="s">
        <v>239</v>
      </c>
      <c r="C134" s="1" t="s">
        <v>240</v>
      </c>
      <c r="D134" s="146" t="e">
        <f>PL!#REF!/'PL USD'!$D$4</f>
        <v>#REF!</v>
      </c>
      <c r="E134" s="33" t="e">
        <f>PL!#REF!/'PL USD'!$D$4</f>
        <v>#REF!</v>
      </c>
      <c r="F134" s="100" t="e">
        <f>PL!#REF!/'PL USD'!$D$4</f>
        <v>#REF!</v>
      </c>
      <c r="G134" s="33" t="e">
        <f>PL!#REF!/'PL USD'!$D$4</f>
        <v>#REF!</v>
      </c>
      <c r="H134" s="100" t="e">
        <f>PL!#REF!/'PL USD'!$D$4</f>
        <v>#REF!</v>
      </c>
      <c r="I134" s="33" t="e">
        <f>PL!#REF!/'PL USD'!$D$4</f>
        <v>#REF!</v>
      </c>
      <c r="J134" s="100" t="e">
        <f>PL!#REF!/'PL USD'!$D$4</f>
        <v>#REF!</v>
      </c>
      <c r="K134" s="33" t="e">
        <f>PL!#REF!/'PL USD'!$D$4</f>
        <v>#REF!</v>
      </c>
      <c r="L134" s="100" t="e">
        <f>PL!#REF!/'PL USD'!$D$4</f>
        <v>#REF!</v>
      </c>
      <c r="M134" s="33" t="e">
        <f>PL!#REF!/'PL USD'!$D$4</f>
        <v>#REF!</v>
      </c>
      <c r="N134" s="100" t="e">
        <f>PL!#REF!/'PL USD'!$D$4</f>
        <v>#REF!</v>
      </c>
      <c r="O134" s="33" t="e">
        <f>PL!#REF!/'PL USD'!$D$4</f>
        <v>#REF!</v>
      </c>
      <c r="P134" s="46" t="e">
        <f>SUM(D134:O134)</f>
        <v>#REF!</v>
      </c>
      <c r="Q134" s="127"/>
    </row>
    <row r="135" spans="1:17" x14ac:dyDescent="0.3">
      <c r="A135" s="26" t="s">
        <v>61</v>
      </c>
      <c r="B135" s="1" t="s">
        <v>241</v>
      </c>
      <c r="C135" s="1" t="s">
        <v>242</v>
      </c>
      <c r="D135" s="146" t="e">
        <f t="shared" ref="D135:O135" si="35">SUM(D136,D139,D140)</f>
        <v>#REF!</v>
      </c>
      <c r="E135" s="33" t="e">
        <f t="shared" si="35"/>
        <v>#REF!</v>
      </c>
      <c r="F135" s="100" t="e">
        <f t="shared" si="35"/>
        <v>#REF!</v>
      </c>
      <c r="G135" s="33" t="e">
        <f t="shared" si="35"/>
        <v>#REF!</v>
      </c>
      <c r="H135" s="100" t="e">
        <f t="shared" si="35"/>
        <v>#REF!</v>
      </c>
      <c r="I135" s="33" t="e">
        <f t="shared" si="35"/>
        <v>#REF!</v>
      </c>
      <c r="J135" s="100" t="e">
        <f t="shared" si="35"/>
        <v>#REF!</v>
      </c>
      <c r="K135" s="33" t="e">
        <f t="shared" si="35"/>
        <v>#REF!</v>
      </c>
      <c r="L135" s="100" t="e">
        <f t="shared" si="35"/>
        <v>#REF!</v>
      </c>
      <c r="M135" s="33" t="e">
        <f t="shared" si="35"/>
        <v>#REF!</v>
      </c>
      <c r="N135" s="100" t="e">
        <f t="shared" si="35"/>
        <v>#REF!</v>
      </c>
      <c r="O135" s="33" t="e">
        <f t="shared" si="35"/>
        <v>#REF!</v>
      </c>
      <c r="P135" s="46" t="e">
        <f>SUM(D135:O135)</f>
        <v>#REF!</v>
      </c>
      <c r="Q135" s="127"/>
    </row>
    <row r="136" spans="1:17" outlineLevel="1" x14ac:dyDescent="0.3">
      <c r="A136" s="23" t="s">
        <v>64</v>
      </c>
      <c r="B136" s="123" t="s">
        <v>243</v>
      </c>
      <c r="C136" s="84" t="s">
        <v>244</v>
      </c>
      <c r="D136" s="160" t="e">
        <f>SUM(D137:D138)</f>
        <v>#REF!</v>
      </c>
      <c r="E136" s="41" t="e">
        <f t="shared" ref="E136:O136" si="36">SUM(E137:E138)</f>
        <v>#REF!</v>
      </c>
      <c r="F136" s="110" t="e">
        <f t="shared" si="36"/>
        <v>#REF!</v>
      </c>
      <c r="G136" s="41" t="e">
        <f t="shared" si="36"/>
        <v>#REF!</v>
      </c>
      <c r="H136" s="110" t="e">
        <f t="shared" si="36"/>
        <v>#REF!</v>
      </c>
      <c r="I136" s="41" t="e">
        <f t="shared" si="36"/>
        <v>#REF!</v>
      </c>
      <c r="J136" s="110" t="e">
        <f t="shared" si="36"/>
        <v>#REF!</v>
      </c>
      <c r="K136" s="41" t="e">
        <f t="shared" si="36"/>
        <v>#REF!</v>
      </c>
      <c r="L136" s="110" t="e">
        <f t="shared" si="36"/>
        <v>#REF!</v>
      </c>
      <c r="M136" s="41" t="e">
        <f t="shared" si="36"/>
        <v>#REF!</v>
      </c>
      <c r="N136" s="110" t="e">
        <f t="shared" si="36"/>
        <v>#REF!</v>
      </c>
      <c r="O136" s="41" t="e">
        <f t="shared" si="36"/>
        <v>#REF!</v>
      </c>
      <c r="P136" s="63" t="e">
        <f>SUM(P137:P138)</f>
        <v>#REF!</v>
      </c>
      <c r="Q136" s="127"/>
    </row>
    <row r="137" spans="1:17" outlineLevel="1" x14ac:dyDescent="0.3">
      <c r="A137" s="27" t="s">
        <v>67</v>
      </c>
      <c r="B137" s="124" t="s">
        <v>245</v>
      </c>
      <c r="C137" s="85" t="s">
        <v>246</v>
      </c>
      <c r="D137" s="144" t="e">
        <f>PL!#REF!/'PL USD'!$D$4</f>
        <v>#REF!</v>
      </c>
      <c r="E137" s="4" t="e">
        <f>PL!#REF!/'PL USD'!$D$4</f>
        <v>#REF!</v>
      </c>
      <c r="F137" s="95" t="e">
        <f>PL!#REF!/'PL USD'!$D$4</f>
        <v>#REF!</v>
      </c>
      <c r="G137" s="4" t="e">
        <f>PL!#REF!/'PL USD'!$D$4</f>
        <v>#REF!</v>
      </c>
      <c r="H137" s="95" t="e">
        <f>PL!#REF!/'PL USD'!$D$4</f>
        <v>#REF!</v>
      </c>
      <c r="I137" s="4" t="e">
        <f>PL!#REF!/'PL USD'!$D$4</f>
        <v>#REF!</v>
      </c>
      <c r="J137" s="95" t="e">
        <f>PL!#REF!/'PL USD'!$D$4</f>
        <v>#REF!</v>
      </c>
      <c r="K137" s="4" t="e">
        <f>PL!#REF!/'PL USD'!$D$4</f>
        <v>#REF!</v>
      </c>
      <c r="L137" s="95" t="e">
        <f>PL!#REF!/'PL USD'!$D$4</f>
        <v>#REF!</v>
      </c>
      <c r="M137" s="4" t="e">
        <f>PL!#REF!/'PL USD'!$D$4</f>
        <v>#REF!</v>
      </c>
      <c r="N137" s="95" t="e">
        <f>PL!#REF!/'PL USD'!$D$4</f>
        <v>#REF!</v>
      </c>
      <c r="O137" s="4" t="e">
        <f>PL!#REF!/'PL USD'!$D$4</f>
        <v>#REF!</v>
      </c>
      <c r="P137" s="48" t="e">
        <f>SUM(D137:O137)</f>
        <v>#REF!</v>
      </c>
      <c r="Q137" s="127"/>
    </row>
    <row r="138" spans="1:17" outlineLevel="1" x14ac:dyDescent="0.3">
      <c r="A138" s="27" t="s">
        <v>67</v>
      </c>
      <c r="B138" s="124" t="s">
        <v>247</v>
      </c>
      <c r="C138" s="85" t="s">
        <v>248</v>
      </c>
      <c r="D138" s="144" t="e">
        <f>PL!#REF!/'PL USD'!$D$4</f>
        <v>#REF!</v>
      </c>
      <c r="E138" s="4" t="e">
        <f>PL!#REF!/'PL USD'!$D$4</f>
        <v>#REF!</v>
      </c>
      <c r="F138" s="95" t="e">
        <f>PL!#REF!/'PL USD'!$D$4</f>
        <v>#REF!</v>
      </c>
      <c r="G138" s="4" t="e">
        <f>PL!#REF!/'PL USD'!$D$4</f>
        <v>#REF!</v>
      </c>
      <c r="H138" s="95" t="e">
        <f>PL!#REF!/'PL USD'!$D$4</f>
        <v>#REF!</v>
      </c>
      <c r="I138" s="4" t="e">
        <f>PL!#REF!/'PL USD'!$D$4</f>
        <v>#REF!</v>
      </c>
      <c r="J138" s="95" t="e">
        <f>PL!#REF!/'PL USD'!$D$4</f>
        <v>#REF!</v>
      </c>
      <c r="K138" s="4" t="e">
        <f>PL!#REF!/'PL USD'!$D$4</f>
        <v>#REF!</v>
      </c>
      <c r="L138" s="95" t="e">
        <f>PL!#REF!/'PL USD'!$D$4</f>
        <v>#REF!</v>
      </c>
      <c r="M138" s="4" t="e">
        <f>PL!#REF!/'PL USD'!$D$4</f>
        <v>#REF!</v>
      </c>
      <c r="N138" s="95" t="e">
        <f>PL!#REF!/'PL USD'!$D$4</f>
        <v>#REF!</v>
      </c>
      <c r="O138" s="4" t="e">
        <f>PL!#REF!/'PL USD'!$D$4</f>
        <v>#REF!</v>
      </c>
      <c r="P138" s="48" t="e">
        <f t="shared" ref="P138:P140" si="37">SUM(D138:O138)</f>
        <v>#REF!</v>
      </c>
      <c r="Q138" s="127"/>
    </row>
    <row r="139" spans="1:17" s="131" customFormat="1" outlineLevel="1" x14ac:dyDescent="0.3">
      <c r="A139" s="13" t="s">
        <v>64</v>
      </c>
      <c r="B139" s="125" t="s">
        <v>249</v>
      </c>
      <c r="C139" s="86" t="s">
        <v>334</v>
      </c>
      <c r="D139" s="161" t="e">
        <f>PL!#REF!/'PL USD'!$D$4</f>
        <v>#REF!</v>
      </c>
      <c r="E139" s="42" t="e">
        <f>PL!#REF!/'PL USD'!$D$4</f>
        <v>#REF!</v>
      </c>
      <c r="F139" s="111" t="e">
        <f>PL!#REF!/'PL USD'!$D$4</f>
        <v>#REF!</v>
      </c>
      <c r="G139" s="42" t="e">
        <f>PL!#REF!/'PL USD'!$D$4</f>
        <v>#REF!</v>
      </c>
      <c r="H139" s="111" t="e">
        <f>PL!#REF!/'PL USD'!$D$4</f>
        <v>#REF!</v>
      </c>
      <c r="I139" s="42" t="e">
        <f>PL!#REF!/'PL USD'!$D$4</f>
        <v>#REF!</v>
      </c>
      <c r="J139" s="111" t="e">
        <f>PL!#REF!/'PL USD'!$D$4</f>
        <v>#REF!</v>
      </c>
      <c r="K139" s="42" t="e">
        <f>PL!#REF!/'PL USD'!$D$4</f>
        <v>#REF!</v>
      </c>
      <c r="L139" s="111" t="e">
        <f>PL!#REF!/'PL USD'!$D$4</f>
        <v>#REF!</v>
      </c>
      <c r="M139" s="42" t="e">
        <f>PL!#REF!/'PL USD'!$D$4</f>
        <v>#REF!</v>
      </c>
      <c r="N139" s="111" t="e">
        <f>PL!#REF!/'PL USD'!$D$4</f>
        <v>#REF!</v>
      </c>
      <c r="O139" s="42" t="e">
        <f>PL!#REF!/'PL USD'!$D$4</f>
        <v>#REF!</v>
      </c>
      <c r="P139" s="48" t="e">
        <f t="shared" si="37"/>
        <v>#REF!</v>
      </c>
      <c r="Q139" s="137"/>
    </row>
    <row r="140" spans="1:17" outlineLevel="1" x14ac:dyDescent="0.3">
      <c r="A140" s="13" t="s">
        <v>64</v>
      </c>
      <c r="B140" s="125" t="s">
        <v>250</v>
      </c>
      <c r="C140" s="86" t="s">
        <v>251</v>
      </c>
      <c r="D140" s="161" t="e">
        <f>PL!#REF!/'PL USD'!$D$4</f>
        <v>#REF!</v>
      </c>
      <c r="E140" s="42" t="e">
        <f>PL!#REF!/'PL USD'!$D$4</f>
        <v>#REF!</v>
      </c>
      <c r="F140" s="111" t="e">
        <f>PL!#REF!/'PL USD'!$D$4</f>
        <v>#REF!</v>
      </c>
      <c r="G140" s="42" t="e">
        <f>PL!#REF!/'PL USD'!$D$4</f>
        <v>#REF!</v>
      </c>
      <c r="H140" s="111" t="e">
        <f>PL!#REF!/'PL USD'!$D$4</f>
        <v>#REF!</v>
      </c>
      <c r="I140" s="42" t="e">
        <f>PL!#REF!/'PL USD'!$D$4</f>
        <v>#REF!</v>
      </c>
      <c r="J140" s="111" t="e">
        <f>PL!#REF!/'PL USD'!$D$4</f>
        <v>#REF!</v>
      </c>
      <c r="K140" s="42" t="e">
        <f>PL!#REF!/'PL USD'!$D$4</f>
        <v>#REF!</v>
      </c>
      <c r="L140" s="111" t="e">
        <f>PL!#REF!/'PL USD'!$D$4</f>
        <v>#REF!</v>
      </c>
      <c r="M140" s="42" t="e">
        <f>PL!#REF!/'PL USD'!$D$4</f>
        <v>#REF!</v>
      </c>
      <c r="N140" s="111" t="e">
        <f>PL!#REF!/'PL USD'!$D$4</f>
        <v>#REF!</v>
      </c>
      <c r="O140" s="42" t="e">
        <f>PL!#REF!/'PL USD'!$D$4</f>
        <v>#REF!</v>
      </c>
      <c r="P140" s="48" t="e">
        <f t="shared" si="37"/>
        <v>#REF!</v>
      </c>
      <c r="Q140" s="127"/>
    </row>
    <row r="141" spans="1:17" x14ac:dyDescent="0.3">
      <c r="A141" s="11" t="s">
        <v>61</v>
      </c>
      <c r="B141" s="1" t="s">
        <v>252</v>
      </c>
      <c r="C141" s="1" t="s">
        <v>253</v>
      </c>
      <c r="D141" s="146" t="e">
        <f>PL!#REF!/'PL USD'!$D$4</f>
        <v>#REF!</v>
      </c>
      <c r="E141" s="33" t="e">
        <f>PL!#REF!/'PL USD'!$D$4</f>
        <v>#REF!</v>
      </c>
      <c r="F141" s="100" t="e">
        <f>PL!#REF!/'PL USD'!$D$4</f>
        <v>#REF!</v>
      </c>
      <c r="G141" s="33" t="e">
        <f>PL!#REF!/'PL USD'!$D$4</f>
        <v>#REF!</v>
      </c>
      <c r="H141" s="100" t="e">
        <f>PL!#REF!/'PL USD'!$D$4</f>
        <v>#REF!</v>
      </c>
      <c r="I141" s="33" t="e">
        <f>PL!#REF!/'PL USD'!$D$4</f>
        <v>#REF!</v>
      </c>
      <c r="J141" s="100" t="e">
        <f>PL!#REF!/'PL USD'!$D$4</f>
        <v>#REF!</v>
      </c>
      <c r="K141" s="33" t="e">
        <f>PL!#REF!/'PL USD'!$D$4</f>
        <v>#REF!</v>
      </c>
      <c r="L141" s="100" t="e">
        <f>PL!#REF!/'PL USD'!$D$4</f>
        <v>#REF!</v>
      </c>
      <c r="M141" s="33" t="e">
        <f>PL!#REF!/'PL USD'!$D$4</f>
        <v>#REF!</v>
      </c>
      <c r="N141" s="100" t="e">
        <f>PL!#REF!/'PL USD'!$D$4</f>
        <v>#REF!</v>
      </c>
      <c r="O141" s="33" t="e">
        <f>PL!#REF!/'PL USD'!$D$4</f>
        <v>#REF!</v>
      </c>
      <c r="P141" s="46" t="e">
        <f>SUM(D141:O141)</f>
        <v>#REF!</v>
      </c>
      <c r="Q141" s="127"/>
    </row>
    <row r="142" spans="1:17" x14ac:dyDescent="0.3">
      <c r="A142" s="22" t="s">
        <v>58</v>
      </c>
      <c r="B142" s="78" t="s">
        <v>254</v>
      </c>
      <c r="C142" s="78" t="s">
        <v>255</v>
      </c>
      <c r="D142" s="156" t="e">
        <f t="shared" ref="D142:P142" si="38">D48+D50</f>
        <v>#REF!</v>
      </c>
      <c r="E142" s="39" t="e">
        <f t="shared" si="38"/>
        <v>#REF!</v>
      </c>
      <c r="F142" s="106" t="e">
        <f t="shared" si="38"/>
        <v>#REF!</v>
      </c>
      <c r="G142" s="39" t="e">
        <f t="shared" si="38"/>
        <v>#REF!</v>
      </c>
      <c r="H142" s="106" t="e">
        <f t="shared" si="38"/>
        <v>#REF!</v>
      </c>
      <c r="I142" s="39" t="e">
        <f t="shared" si="38"/>
        <v>#REF!</v>
      </c>
      <c r="J142" s="106" t="e">
        <f t="shared" si="38"/>
        <v>#REF!</v>
      </c>
      <c r="K142" s="39" t="e">
        <f t="shared" si="38"/>
        <v>#REF!</v>
      </c>
      <c r="L142" s="106" t="e">
        <f t="shared" si="38"/>
        <v>#REF!</v>
      </c>
      <c r="M142" s="39" t="e">
        <f t="shared" si="38"/>
        <v>#REF!</v>
      </c>
      <c r="N142" s="106" t="e">
        <f t="shared" si="38"/>
        <v>#REF!</v>
      </c>
      <c r="O142" s="39" t="e">
        <f t="shared" si="38"/>
        <v>#REF!</v>
      </c>
      <c r="P142" s="59" t="e">
        <f t="shared" si="38"/>
        <v>#REF!</v>
      </c>
      <c r="Q142" s="127"/>
    </row>
    <row r="143" spans="1:17" x14ac:dyDescent="0.3">
      <c r="A143" s="13" t="s">
        <v>115</v>
      </c>
      <c r="B143" s="69" t="s">
        <v>256</v>
      </c>
      <c r="C143" s="77" t="s">
        <v>257</v>
      </c>
      <c r="D143" s="162" t="e">
        <f>D142/D48</f>
        <v>#REF!</v>
      </c>
      <c r="E143" s="43" t="e">
        <f t="shared" ref="E143:P143" si="39">E142/E48</f>
        <v>#REF!</v>
      </c>
      <c r="F143" s="112" t="e">
        <f t="shared" si="39"/>
        <v>#REF!</v>
      </c>
      <c r="G143" s="43" t="e">
        <f t="shared" si="39"/>
        <v>#REF!</v>
      </c>
      <c r="H143" s="112" t="e">
        <f t="shared" si="39"/>
        <v>#REF!</v>
      </c>
      <c r="I143" s="43" t="e">
        <f t="shared" si="39"/>
        <v>#REF!</v>
      </c>
      <c r="J143" s="112" t="e">
        <f t="shared" si="39"/>
        <v>#REF!</v>
      </c>
      <c r="K143" s="43" t="e">
        <f t="shared" si="39"/>
        <v>#REF!</v>
      </c>
      <c r="L143" s="112" t="e">
        <f t="shared" si="39"/>
        <v>#REF!</v>
      </c>
      <c r="M143" s="43" t="e">
        <f t="shared" si="39"/>
        <v>#REF!</v>
      </c>
      <c r="N143" s="112" t="e">
        <f t="shared" si="39"/>
        <v>#REF!</v>
      </c>
      <c r="O143" s="43" t="e">
        <f t="shared" si="39"/>
        <v>#REF!</v>
      </c>
      <c r="P143" s="64" t="e">
        <f t="shared" si="39"/>
        <v>#REF!</v>
      </c>
      <c r="Q143" s="127"/>
    </row>
    <row r="144" spans="1:17" x14ac:dyDescent="0.3">
      <c r="A144" s="11" t="s">
        <v>61</v>
      </c>
      <c r="B144" s="1" t="s">
        <v>258</v>
      </c>
      <c r="C144" s="1" t="s">
        <v>259</v>
      </c>
      <c r="D144" s="138" t="e">
        <f>SUM(D145:D147)</f>
        <v>#REF!</v>
      </c>
      <c r="E144" s="2" t="e">
        <f t="shared" ref="E144:O144" si="40">SUM(E145:E147)</f>
        <v>#REF!</v>
      </c>
      <c r="F144" s="93" t="e">
        <f t="shared" si="40"/>
        <v>#REF!</v>
      </c>
      <c r="G144" s="2" t="e">
        <f t="shared" si="40"/>
        <v>#REF!</v>
      </c>
      <c r="H144" s="93" t="e">
        <f t="shared" si="40"/>
        <v>#REF!</v>
      </c>
      <c r="I144" s="2" t="e">
        <f t="shared" si="40"/>
        <v>#REF!</v>
      </c>
      <c r="J144" s="93" t="e">
        <f t="shared" si="40"/>
        <v>#REF!</v>
      </c>
      <c r="K144" s="2" t="e">
        <f t="shared" si="40"/>
        <v>#REF!</v>
      </c>
      <c r="L144" s="93" t="e">
        <f t="shared" si="40"/>
        <v>#REF!</v>
      </c>
      <c r="M144" s="2" t="e">
        <f t="shared" si="40"/>
        <v>#REF!</v>
      </c>
      <c r="N144" s="93" t="e">
        <f t="shared" si="40"/>
        <v>#REF!</v>
      </c>
      <c r="O144" s="2" t="e">
        <f t="shared" si="40"/>
        <v>#REF!</v>
      </c>
      <c r="P144" s="46" t="e">
        <f>SUM(P145:P147)</f>
        <v>#REF!</v>
      </c>
      <c r="Q144" s="127"/>
    </row>
    <row r="145" spans="1:17" outlineLevel="1" x14ac:dyDescent="0.3">
      <c r="A145" s="13" t="s">
        <v>64</v>
      </c>
      <c r="B145" s="69" t="s">
        <v>260</v>
      </c>
      <c r="C145" s="69" t="s">
        <v>261</v>
      </c>
      <c r="D145" s="144" t="e">
        <f>PL!#REF!/'PL USD'!$D$4</f>
        <v>#REF!</v>
      </c>
      <c r="E145" s="4" t="e">
        <f>PL!#REF!/'PL USD'!$D$4</f>
        <v>#REF!</v>
      </c>
      <c r="F145" s="95" t="e">
        <f>PL!#REF!/'PL USD'!$D$4</f>
        <v>#REF!</v>
      </c>
      <c r="G145" s="4" t="e">
        <f>PL!#REF!/'PL USD'!$D$4</f>
        <v>#REF!</v>
      </c>
      <c r="H145" s="95" t="e">
        <f>PL!#REF!/'PL USD'!$D$4</f>
        <v>#REF!</v>
      </c>
      <c r="I145" s="4" t="e">
        <f>PL!#REF!/'PL USD'!$D$4</f>
        <v>#REF!</v>
      </c>
      <c r="J145" s="95" t="e">
        <f>PL!#REF!/'PL USD'!$D$4</f>
        <v>#REF!</v>
      </c>
      <c r="K145" s="4" t="e">
        <f>PL!#REF!/'PL USD'!$D$4</f>
        <v>#REF!</v>
      </c>
      <c r="L145" s="95" t="e">
        <f>PL!#REF!/'PL USD'!$D$4</f>
        <v>#REF!</v>
      </c>
      <c r="M145" s="4" t="e">
        <f>PL!#REF!/'PL USD'!$D$4</f>
        <v>#REF!</v>
      </c>
      <c r="N145" s="95" t="e">
        <f>PL!#REF!/'PL USD'!$D$4</f>
        <v>#REF!</v>
      </c>
      <c r="O145" s="4" t="e">
        <f>PL!#REF!/'PL USD'!$D$4</f>
        <v>#REF!</v>
      </c>
      <c r="P145" s="129" t="e">
        <f>SUM(D145:O145)</f>
        <v>#REF!</v>
      </c>
      <c r="Q145" s="127"/>
    </row>
    <row r="146" spans="1:17" outlineLevel="1" x14ac:dyDescent="0.3">
      <c r="A146" s="13" t="s">
        <v>64</v>
      </c>
      <c r="B146" s="69" t="s">
        <v>262</v>
      </c>
      <c r="C146" s="69" t="s">
        <v>263</v>
      </c>
      <c r="D146" s="144" t="e">
        <f>PL!#REF!/'PL USD'!$D$4</f>
        <v>#REF!</v>
      </c>
      <c r="E146" s="4" t="e">
        <f>PL!#REF!/'PL USD'!$D$4</f>
        <v>#REF!</v>
      </c>
      <c r="F146" s="95" t="e">
        <f>PL!#REF!/'PL USD'!$D$4</f>
        <v>#REF!</v>
      </c>
      <c r="G146" s="4" t="e">
        <f>PL!#REF!/'PL USD'!$D$4</f>
        <v>#REF!</v>
      </c>
      <c r="H146" s="95" t="e">
        <f>PL!#REF!/'PL USD'!$D$4</f>
        <v>#REF!</v>
      </c>
      <c r="I146" s="4" t="e">
        <f>PL!#REF!/'PL USD'!$D$4</f>
        <v>#REF!</v>
      </c>
      <c r="J146" s="95" t="e">
        <f>PL!#REF!/'PL USD'!$D$4</f>
        <v>#REF!</v>
      </c>
      <c r="K146" s="4" t="e">
        <f>PL!#REF!/'PL USD'!$D$4</f>
        <v>#REF!</v>
      </c>
      <c r="L146" s="95" t="e">
        <f>PL!#REF!/'PL USD'!$D$4</f>
        <v>#REF!</v>
      </c>
      <c r="M146" s="4" t="e">
        <f>PL!#REF!/'PL USD'!$D$4</f>
        <v>#REF!</v>
      </c>
      <c r="N146" s="95" t="e">
        <f>PL!#REF!/'PL USD'!$D$4</f>
        <v>#REF!</v>
      </c>
      <c r="O146" s="4" t="e">
        <f>PL!#REF!/'PL USD'!$D$4</f>
        <v>#REF!</v>
      </c>
      <c r="P146" s="129" t="e">
        <f>SUM(D146:O146)</f>
        <v>#REF!</v>
      </c>
      <c r="Q146" s="127"/>
    </row>
    <row r="147" spans="1:17" outlineLevel="1" x14ac:dyDescent="0.3">
      <c r="A147" s="13" t="s">
        <v>64</v>
      </c>
      <c r="B147" s="69" t="s">
        <v>264</v>
      </c>
      <c r="C147" s="69" t="s">
        <v>265</v>
      </c>
      <c r="D147" s="144" t="e">
        <f>PL!#REF!/'PL USD'!$D$4</f>
        <v>#REF!</v>
      </c>
      <c r="E147" s="4" t="e">
        <f>PL!#REF!/'PL USD'!$D$4</f>
        <v>#REF!</v>
      </c>
      <c r="F147" s="95" t="e">
        <f>PL!#REF!/'PL USD'!$D$4</f>
        <v>#REF!</v>
      </c>
      <c r="G147" s="4" t="e">
        <f>PL!#REF!/'PL USD'!$D$4</f>
        <v>#REF!</v>
      </c>
      <c r="H147" s="95" t="e">
        <f>PL!#REF!/'PL USD'!$D$4</f>
        <v>#REF!</v>
      </c>
      <c r="I147" s="4" t="e">
        <f>PL!#REF!/'PL USD'!$D$4</f>
        <v>#REF!</v>
      </c>
      <c r="J147" s="95" t="e">
        <f>PL!#REF!/'PL USD'!$D$4</f>
        <v>#REF!</v>
      </c>
      <c r="K147" s="4" t="e">
        <f>PL!#REF!/'PL USD'!$D$4</f>
        <v>#REF!</v>
      </c>
      <c r="L147" s="95" t="e">
        <f>PL!#REF!/'PL USD'!$D$4</f>
        <v>#REF!</v>
      </c>
      <c r="M147" s="4" t="e">
        <f>PL!#REF!/'PL USD'!$D$4</f>
        <v>#REF!</v>
      </c>
      <c r="N147" s="95" t="e">
        <f>PL!#REF!/'PL USD'!$D$4</f>
        <v>#REF!</v>
      </c>
      <c r="O147" s="4" t="e">
        <f>PL!#REF!/'PL USD'!$D$4</f>
        <v>#REF!</v>
      </c>
      <c r="P147" s="129" t="e">
        <f>SUM(D147:O147)</f>
        <v>#REF!</v>
      </c>
      <c r="Q147" s="127"/>
    </row>
    <row r="148" spans="1:17" x14ac:dyDescent="0.3">
      <c r="A148" s="22" t="s">
        <v>58</v>
      </c>
      <c r="B148" s="78" t="s">
        <v>266</v>
      </c>
      <c r="C148" s="78" t="s">
        <v>267</v>
      </c>
      <c r="D148" s="156" t="e">
        <f>D142+D144</f>
        <v>#REF!</v>
      </c>
      <c r="E148" s="39" t="e">
        <f t="shared" ref="E148:O148" si="41">E142+E144</f>
        <v>#REF!</v>
      </c>
      <c r="F148" s="106" t="e">
        <f t="shared" si="41"/>
        <v>#REF!</v>
      </c>
      <c r="G148" s="39" t="e">
        <f t="shared" si="41"/>
        <v>#REF!</v>
      </c>
      <c r="H148" s="106" t="e">
        <f t="shared" si="41"/>
        <v>#REF!</v>
      </c>
      <c r="I148" s="39" t="e">
        <f t="shared" si="41"/>
        <v>#REF!</v>
      </c>
      <c r="J148" s="106" t="e">
        <f t="shared" si="41"/>
        <v>#REF!</v>
      </c>
      <c r="K148" s="39" t="e">
        <f t="shared" si="41"/>
        <v>#REF!</v>
      </c>
      <c r="L148" s="106" t="e">
        <f t="shared" si="41"/>
        <v>#REF!</v>
      </c>
      <c r="M148" s="39" t="e">
        <f t="shared" si="41"/>
        <v>#REF!</v>
      </c>
      <c r="N148" s="106" t="e">
        <f t="shared" si="41"/>
        <v>#REF!</v>
      </c>
      <c r="O148" s="39" t="e">
        <f t="shared" si="41"/>
        <v>#REF!</v>
      </c>
      <c r="P148" s="59" t="e">
        <f>P142+P144</f>
        <v>#REF!</v>
      </c>
      <c r="Q148" s="127"/>
    </row>
    <row r="149" spans="1:17" x14ac:dyDescent="0.3">
      <c r="A149" s="11" t="s">
        <v>61</v>
      </c>
      <c r="B149" s="1" t="s">
        <v>268</v>
      </c>
      <c r="C149" s="1" t="s">
        <v>269</v>
      </c>
      <c r="D149" s="138" t="e">
        <f>SUM(D150:D155)</f>
        <v>#REF!</v>
      </c>
      <c r="E149" s="2" t="e">
        <f t="shared" ref="E149:O149" si="42">SUM(E150:E155)</f>
        <v>#REF!</v>
      </c>
      <c r="F149" s="93" t="e">
        <f t="shared" si="42"/>
        <v>#REF!</v>
      </c>
      <c r="G149" s="2" t="e">
        <f t="shared" si="42"/>
        <v>#REF!</v>
      </c>
      <c r="H149" s="93" t="e">
        <f t="shared" si="42"/>
        <v>#REF!</v>
      </c>
      <c r="I149" s="2" t="e">
        <f t="shared" si="42"/>
        <v>#REF!</v>
      </c>
      <c r="J149" s="93" t="e">
        <f t="shared" si="42"/>
        <v>#REF!</v>
      </c>
      <c r="K149" s="2" t="e">
        <f t="shared" si="42"/>
        <v>#REF!</v>
      </c>
      <c r="L149" s="93" t="e">
        <f t="shared" si="42"/>
        <v>#REF!</v>
      </c>
      <c r="M149" s="2" t="e">
        <f t="shared" si="42"/>
        <v>#REF!</v>
      </c>
      <c r="N149" s="93" t="e">
        <f t="shared" si="42"/>
        <v>#REF!</v>
      </c>
      <c r="O149" s="2" t="e">
        <f t="shared" si="42"/>
        <v>#REF!</v>
      </c>
      <c r="P149" s="46" t="e">
        <f>SUM(D149:O149)</f>
        <v>#REF!</v>
      </c>
      <c r="Q149" s="127"/>
    </row>
    <row r="150" spans="1:17" outlineLevel="1" x14ac:dyDescent="0.3">
      <c r="A150" s="13" t="s">
        <v>64</v>
      </c>
      <c r="B150" s="69" t="s">
        <v>270</v>
      </c>
      <c r="C150" s="69" t="s">
        <v>271</v>
      </c>
      <c r="D150" s="144" t="e">
        <f>PL!#REF!/'PL USD'!$D$4</f>
        <v>#REF!</v>
      </c>
      <c r="E150" s="4" t="e">
        <f>PL!#REF!/'PL USD'!$D$4</f>
        <v>#REF!</v>
      </c>
      <c r="F150" s="95" t="e">
        <f>PL!#REF!/'PL USD'!$D$4</f>
        <v>#REF!</v>
      </c>
      <c r="G150" s="4" t="e">
        <f>PL!#REF!/'PL USD'!$D$4</f>
        <v>#REF!</v>
      </c>
      <c r="H150" s="95" t="e">
        <f>PL!#REF!/'PL USD'!$D$4</f>
        <v>#REF!</v>
      </c>
      <c r="I150" s="4" t="e">
        <f>PL!#REF!/'PL USD'!$D$4</f>
        <v>#REF!</v>
      </c>
      <c r="J150" s="95" t="e">
        <f>PL!#REF!/'PL USD'!$D$4</f>
        <v>#REF!</v>
      </c>
      <c r="K150" s="4" t="e">
        <f>PL!#REF!/'PL USD'!$D$4</f>
        <v>#REF!</v>
      </c>
      <c r="L150" s="95" t="e">
        <f>PL!#REF!/'PL USD'!$D$4</f>
        <v>#REF!</v>
      </c>
      <c r="M150" s="4" t="e">
        <f>PL!#REF!/'PL USD'!$D$4</f>
        <v>#REF!</v>
      </c>
      <c r="N150" s="95" t="e">
        <f>PL!#REF!/'PL USD'!$D$4</f>
        <v>#REF!</v>
      </c>
      <c r="O150" s="4" t="e">
        <f>PL!#REF!/'PL USD'!$D$4</f>
        <v>#REF!</v>
      </c>
      <c r="P150" s="48"/>
      <c r="Q150" s="127"/>
    </row>
    <row r="151" spans="1:17" outlineLevel="1" x14ac:dyDescent="0.3">
      <c r="A151" s="13" t="s">
        <v>64</v>
      </c>
      <c r="B151" s="69" t="s">
        <v>272</v>
      </c>
      <c r="C151" s="69" t="s">
        <v>273</v>
      </c>
      <c r="D151" s="144" t="e">
        <f>PL!#REF!/'PL USD'!$D$4</f>
        <v>#REF!</v>
      </c>
      <c r="E151" s="4" t="e">
        <f>PL!#REF!/'PL USD'!$D$4</f>
        <v>#REF!</v>
      </c>
      <c r="F151" s="95" t="e">
        <f>PL!#REF!/'PL USD'!$D$4</f>
        <v>#REF!</v>
      </c>
      <c r="G151" s="4" t="e">
        <f>PL!#REF!/'PL USD'!$D$4</f>
        <v>#REF!</v>
      </c>
      <c r="H151" s="95" t="e">
        <f>PL!#REF!/'PL USD'!$D$4</f>
        <v>#REF!</v>
      </c>
      <c r="I151" s="4" t="e">
        <f>PL!#REF!/'PL USD'!$D$4</f>
        <v>#REF!</v>
      </c>
      <c r="J151" s="95" t="e">
        <f>PL!#REF!/'PL USD'!$D$4</f>
        <v>#REF!</v>
      </c>
      <c r="K151" s="4" t="e">
        <f>PL!#REF!/'PL USD'!$D$4</f>
        <v>#REF!</v>
      </c>
      <c r="L151" s="95" t="e">
        <f>PL!#REF!/'PL USD'!$D$4</f>
        <v>#REF!</v>
      </c>
      <c r="M151" s="4" t="e">
        <f>PL!#REF!/'PL USD'!$D$4</f>
        <v>#REF!</v>
      </c>
      <c r="N151" s="95" t="e">
        <f>PL!#REF!/'PL USD'!$D$4</f>
        <v>#REF!</v>
      </c>
      <c r="O151" s="4" t="e">
        <f>PL!#REF!/'PL USD'!$D$4</f>
        <v>#REF!</v>
      </c>
      <c r="P151" s="48"/>
      <c r="Q151" s="127"/>
    </row>
    <row r="152" spans="1:17" outlineLevel="1" x14ac:dyDescent="0.3">
      <c r="A152" s="13" t="s">
        <v>64</v>
      </c>
      <c r="B152" s="69" t="s">
        <v>274</v>
      </c>
      <c r="C152" s="69" t="s">
        <v>275</v>
      </c>
      <c r="D152" s="144" t="e">
        <f>PL!#REF!/'PL USD'!$D$4</f>
        <v>#REF!</v>
      </c>
      <c r="E152" s="4" t="e">
        <f>PL!#REF!/'PL USD'!$D$4</f>
        <v>#REF!</v>
      </c>
      <c r="F152" s="95" t="e">
        <f>PL!#REF!/'PL USD'!$D$4</f>
        <v>#REF!</v>
      </c>
      <c r="G152" s="4" t="e">
        <f>PL!#REF!/'PL USD'!$D$4</f>
        <v>#REF!</v>
      </c>
      <c r="H152" s="95" t="e">
        <f>PL!#REF!/'PL USD'!$D$4</f>
        <v>#REF!</v>
      </c>
      <c r="I152" s="4" t="e">
        <f>PL!#REF!/'PL USD'!$D$4</f>
        <v>#REF!</v>
      </c>
      <c r="J152" s="95" t="e">
        <f>PL!#REF!/'PL USD'!$D$4</f>
        <v>#REF!</v>
      </c>
      <c r="K152" s="4" t="e">
        <f>PL!#REF!/'PL USD'!$D$4</f>
        <v>#REF!</v>
      </c>
      <c r="L152" s="95" t="e">
        <f>PL!#REF!/'PL USD'!$D$4</f>
        <v>#REF!</v>
      </c>
      <c r="M152" s="4" t="e">
        <f>PL!#REF!/'PL USD'!$D$4</f>
        <v>#REF!</v>
      </c>
      <c r="N152" s="95" t="e">
        <f>PL!#REF!/'PL USD'!$D$4</f>
        <v>#REF!</v>
      </c>
      <c r="O152" s="4" t="e">
        <f>PL!#REF!/'PL USD'!$D$4</f>
        <v>#REF!</v>
      </c>
      <c r="P152" s="48"/>
      <c r="Q152" s="127"/>
    </row>
    <row r="153" spans="1:17" outlineLevel="1" x14ac:dyDescent="0.3">
      <c r="A153" s="13" t="s">
        <v>64</v>
      </c>
      <c r="B153" s="69" t="s">
        <v>276</v>
      </c>
      <c r="C153" s="69" t="s">
        <v>277</v>
      </c>
      <c r="D153" s="144" t="e">
        <f>PL!#REF!/'PL USD'!$D$4</f>
        <v>#REF!</v>
      </c>
      <c r="E153" s="4" t="e">
        <f>PL!#REF!/'PL USD'!$D$4</f>
        <v>#REF!</v>
      </c>
      <c r="F153" s="95" t="e">
        <f>PL!#REF!/'PL USD'!$D$4</f>
        <v>#REF!</v>
      </c>
      <c r="G153" s="4" t="e">
        <f>PL!#REF!/'PL USD'!$D$4</f>
        <v>#REF!</v>
      </c>
      <c r="H153" s="95" t="e">
        <f>PL!#REF!/'PL USD'!$D$4</f>
        <v>#REF!</v>
      </c>
      <c r="I153" s="4" t="e">
        <f>PL!#REF!/'PL USD'!$D$4</f>
        <v>#REF!</v>
      </c>
      <c r="J153" s="95" t="e">
        <f>PL!#REF!/'PL USD'!$D$4</f>
        <v>#REF!</v>
      </c>
      <c r="K153" s="4" t="e">
        <f>PL!#REF!/'PL USD'!$D$4</f>
        <v>#REF!</v>
      </c>
      <c r="L153" s="95" t="e">
        <f>PL!#REF!/'PL USD'!$D$4</f>
        <v>#REF!</v>
      </c>
      <c r="M153" s="4" t="e">
        <f>PL!#REF!/'PL USD'!$D$4</f>
        <v>#REF!</v>
      </c>
      <c r="N153" s="95" t="e">
        <f>PL!#REF!/'PL USD'!$D$4</f>
        <v>#REF!</v>
      </c>
      <c r="O153" s="4" t="e">
        <f>PL!#REF!/'PL USD'!$D$4</f>
        <v>#REF!</v>
      </c>
      <c r="P153" s="48"/>
      <c r="Q153" s="127"/>
    </row>
    <row r="154" spans="1:17" outlineLevel="1" x14ac:dyDescent="0.3">
      <c r="A154" s="13" t="s">
        <v>64</v>
      </c>
      <c r="B154" s="69" t="s">
        <v>278</v>
      </c>
      <c r="C154" s="69" t="s">
        <v>279</v>
      </c>
      <c r="D154" s="144" t="e">
        <f>PL!#REF!/'PL USD'!$D$4</f>
        <v>#REF!</v>
      </c>
      <c r="E154" s="4" t="e">
        <f>PL!#REF!/'PL USD'!$D$4</f>
        <v>#REF!</v>
      </c>
      <c r="F154" s="95" t="e">
        <f>PL!#REF!/'PL USD'!$D$4</f>
        <v>#REF!</v>
      </c>
      <c r="G154" s="4" t="e">
        <f>PL!#REF!/'PL USD'!$D$4</f>
        <v>#REF!</v>
      </c>
      <c r="H154" s="95" t="e">
        <f>PL!#REF!/'PL USD'!$D$4</f>
        <v>#REF!</v>
      </c>
      <c r="I154" s="4" t="e">
        <f>PL!#REF!/'PL USD'!$D$4</f>
        <v>#REF!</v>
      </c>
      <c r="J154" s="95" t="e">
        <f>PL!#REF!/'PL USD'!$D$4</f>
        <v>#REF!</v>
      </c>
      <c r="K154" s="4" t="e">
        <f>PL!#REF!/'PL USD'!$D$4</f>
        <v>#REF!</v>
      </c>
      <c r="L154" s="95" t="e">
        <f>PL!#REF!/'PL USD'!$D$4</f>
        <v>#REF!</v>
      </c>
      <c r="M154" s="4" t="e">
        <f>PL!#REF!/'PL USD'!$D$4</f>
        <v>#REF!</v>
      </c>
      <c r="N154" s="95" t="e">
        <f>PL!#REF!/'PL USD'!$D$4</f>
        <v>#REF!</v>
      </c>
      <c r="O154" s="4" t="e">
        <f>PL!#REF!/'PL USD'!$D$4</f>
        <v>#REF!</v>
      </c>
      <c r="P154" s="48"/>
      <c r="Q154" s="127"/>
    </row>
    <row r="155" spans="1:17" outlineLevel="1" x14ac:dyDescent="0.3">
      <c r="A155" s="13" t="s">
        <v>64</v>
      </c>
      <c r="B155" s="69" t="s">
        <v>280</v>
      </c>
      <c r="C155" s="69" t="s">
        <v>281</v>
      </c>
      <c r="D155" s="144" t="e">
        <f>PL!#REF!/'PL USD'!$D$4</f>
        <v>#REF!</v>
      </c>
      <c r="E155" s="4" t="e">
        <f>PL!#REF!/'PL USD'!$D$4</f>
        <v>#REF!</v>
      </c>
      <c r="F155" s="95" t="e">
        <f>PL!#REF!/'PL USD'!$D$4</f>
        <v>#REF!</v>
      </c>
      <c r="G155" s="4" t="e">
        <f>PL!#REF!/'PL USD'!$D$4</f>
        <v>#REF!</v>
      </c>
      <c r="H155" s="95" t="e">
        <f>PL!#REF!/'PL USD'!$D$4</f>
        <v>#REF!</v>
      </c>
      <c r="I155" s="4" t="e">
        <f>PL!#REF!/'PL USD'!$D$4</f>
        <v>#REF!</v>
      </c>
      <c r="J155" s="95" t="e">
        <f>PL!#REF!/'PL USD'!$D$4</f>
        <v>#REF!</v>
      </c>
      <c r="K155" s="4" t="e">
        <f>PL!#REF!/'PL USD'!$D$4</f>
        <v>#REF!</v>
      </c>
      <c r="L155" s="95" t="e">
        <f>PL!#REF!/'PL USD'!$D$4</f>
        <v>#REF!</v>
      </c>
      <c r="M155" s="4" t="e">
        <f>PL!#REF!/'PL USD'!$D$4</f>
        <v>#REF!</v>
      </c>
      <c r="N155" s="95" t="e">
        <f>PL!#REF!/'PL USD'!$D$4</f>
        <v>#REF!</v>
      </c>
      <c r="O155" s="4" t="e">
        <f>PL!#REF!/'PL USD'!$D$4</f>
        <v>#REF!</v>
      </c>
      <c r="P155" s="48"/>
      <c r="Q155" s="127"/>
    </row>
    <row r="156" spans="1:17" x14ac:dyDescent="0.3">
      <c r="A156" s="11" t="s">
        <v>61</v>
      </c>
      <c r="B156" s="1" t="s">
        <v>282</v>
      </c>
      <c r="C156" s="1" t="s">
        <v>283</v>
      </c>
      <c r="D156" s="138" t="e">
        <f>SUM(D157:D161)</f>
        <v>#REF!</v>
      </c>
      <c r="E156" s="2" t="e">
        <f t="shared" ref="E156:O156" si="43">SUM(E157:E161)</f>
        <v>#REF!</v>
      </c>
      <c r="F156" s="93" t="e">
        <f t="shared" si="43"/>
        <v>#REF!</v>
      </c>
      <c r="G156" s="2" t="e">
        <f t="shared" si="43"/>
        <v>#REF!</v>
      </c>
      <c r="H156" s="93" t="e">
        <f t="shared" si="43"/>
        <v>#REF!</v>
      </c>
      <c r="I156" s="2" t="e">
        <f t="shared" si="43"/>
        <v>#REF!</v>
      </c>
      <c r="J156" s="93" t="e">
        <f t="shared" si="43"/>
        <v>#REF!</v>
      </c>
      <c r="K156" s="2" t="e">
        <f t="shared" si="43"/>
        <v>#REF!</v>
      </c>
      <c r="L156" s="93" t="e">
        <f t="shared" si="43"/>
        <v>#REF!</v>
      </c>
      <c r="M156" s="2" t="e">
        <f t="shared" si="43"/>
        <v>#REF!</v>
      </c>
      <c r="N156" s="93" t="e">
        <f t="shared" si="43"/>
        <v>#REF!</v>
      </c>
      <c r="O156" s="2" t="e">
        <f t="shared" si="43"/>
        <v>#REF!</v>
      </c>
      <c r="P156" s="46" t="e">
        <f>SUM(D156:O156)</f>
        <v>#REF!</v>
      </c>
      <c r="Q156" s="127"/>
    </row>
    <row r="157" spans="1:17" outlineLevel="1" x14ac:dyDescent="0.3">
      <c r="A157" s="13" t="s">
        <v>64</v>
      </c>
      <c r="B157" s="69" t="s">
        <v>284</v>
      </c>
      <c r="C157" s="69" t="s">
        <v>285</v>
      </c>
      <c r="D157" s="144" t="e">
        <f>PL!#REF!/'PL USD'!$D$4</f>
        <v>#REF!</v>
      </c>
      <c r="E157" s="4" t="e">
        <f>PL!#REF!/'PL USD'!$D$4</f>
        <v>#REF!</v>
      </c>
      <c r="F157" s="95" t="e">
        <f>PL!#REF!/'PL USD'!$D$4</f>
        <v>#REF!</v>
      </c>
      <c r="G157" s="4" t="e">
        <f>PL!#REF!/'PL USD'!$D$4</f>
        <v>#REF!</v>
      </c>
      <c r="H157" s="95" t="e">
        <f>PL!#REF!/'PL USD'!$D$4</f>
        <v>#REF!</v>
      </c>
      <c r="I157" s="4" t="e">
        <f>PL!#REF!/'PL USD'!$D$4</f>
        <v>#REF!</v>
      </c>
      <c r="J157" s="95" t="e">
        <f>PL!#REF!/'PL USD'!$D$4</f>
        <v>#REF!</v>
      </c>
      <c r="K157" s="4" t="e">
        <f>PL!#REF!/'PL USD'!$D$4</f>
        <v>#REF!</v>
      </c>
      <c r="L157" s="95" t="e">
        <f>PL!#REF!/'PL USD'!$D$4</f>
        <v>#REF!</v>
      </c>
      <c r="M157" s="4" t="e">
        <f>PL!#REF!/'PL USD'!$D$4</f>
        <v>#REF!</v>
      </c>
      <c r="N157" s="95" t="e">
        <f>PL!#REF!/'PL USD'!$D$4</f>
        <v>#REF!</v>
      </c>
      <c r="O157" s="4" t="e">
        <f>PL!#REF!/'PL USD'!$D$4</f>
        <v>#REF!</v>
      </c>
      <c r="P157" s="48"/>
      <c r="Q157" s="127"/>
    </row>
    <row r="158" spans="1:17" outlineLevel="1" x14ac:dyDescent="0.3">
      <c r="A158" s="13" t="s">
        <v>64</v>
      </c>
      <c r="B158" s="69" t="s">
        <v>286</v>
      </c>
      <c r="C158" s="69" t="s">
        <v>287</v>
      </c>
      <c r="D158" s="144" t="e">
        <f>PL!#REF!/'PL USD'!$D$4</f>
        <v>#REF!</v>
      </c>
      <c r="E158" s="4" t="e">
        <f>PL!#REF!/'PL USD'!$D$4</f>
        <v>#REF!</v>
      </c>
      <c r="F158" s="95" t="e">
        <f>PL!#REF!/'PL USD'!$D$4</f>
        <v>#REF!</v>
      </c>
      <c r="G158" s="4" t="e">
        <f>PL!#REF!/'PL USD'!$D$4</f>
        <v>#REF!</v>
      </c>
      <c r="H158" s="95" t="e">
        <f>PL!#REF!/'PL USD'!$D$4</f>
        <v>#REF!</v>
      </c>
      <c r="I158" s="4" t="e">
        <f>PL!#REF!/'PL USD'!$D$4</f>
        <v>#REF!</v>
      </c>
      <c r="J158" s="95" t="e">
        <f>PL!#REF!/'PL USD'!$D$4</f>
        <v>#REF!</v>
      </c>
      <c r="K158" s="4" t="e">
        <f>PL!#REF!/'PL USD'!$D$4</f>
        <v>#REF!</v>
      </c>
      <c r="L158" s="95" t="e">
        <f>PL!#REF!/'PL USD'!$D$4</f>
        <v>#REF!</v>
      </c>
      <c r="M158" s="4" t="e">
        <f>PL!#REF!/'PL USD'!$D$4</f>
        <v>#REF!</v>
      </c>
      <c r="N158" s="95" t="e">
        <f>PL!#REF!/'PL USD'!$D$4</f>
        <v>#REF!</v>
      </c>
      <c r="O158" s="4" t="e">
        <f>PL!#REF!/'PL USD'!$D$4</f>
        <v>#REF!</v>
      </c>
      <c r="P158" s="48"/>
      <c r="Q158" s="127"/>
    </row>
    <row r="159" spans="1:17" outlineLevel="1" x14ac:dyDescent="0.3">
      <c r="A159" s="13" t="s">
        <v>64</v>
      </c>
      <c r="B159" s="69" t="s">
        <v>288</v>
      </c>
      <c r="C159" s="69" t="s">
        <v>289</v>
      </c>
      <c r="D159" s="144" t="e">
        <f>PL!#REF!/'PL USD'!$D$4</f>
        <v>#REF!</v>
      </c>
      <c r="E159" s="4" t="e">
        <f>PL!#REF!/'PL USD'!$D$4</f>
        <v>#REF!</v>
      </c>
      <c r="F159" s="95" t="e">
        <f>PL!#REF!/'PL USD'!$D$4</f>
        <v>#REF!</v>
      </c>
      <c r="G159" s="4" t="e">
        <f>PL!#REF!/'PL USD'!$D$4</f>
        <v>#REF!</v>
      </c>
      <c r="H159" s="95" t="e">
        <f>PL!#REF!/'PL USD'!$D$4</f>
        <v>#REF!</v>
      </c>
      <c r="I159" s="4" t="e">
        <f>PL!#REF!/'PL USD'!$D$4</f>
        <v>#REF!</v>
      </c>
      <c r="J159" s="95" t="e">
        <f>PL!#REF!/'PL USD'!$D$4</f>
        <v>#REF!</v>
      </c>
      <c r="K159" s="4" t="e">
        <f>PL!#REF!/'PL USD'!$D$4</f>
        <v>#REF!</v>
      </c>
      <c r="L159" s="95" t="e">
        <f>PL!#REF!/'PL USD'!$D$4</f>
        <v>#REF!</v>
      </c>
      <c r="M159" s="4" t="e">
        <f>PL!#REF!/'PL USD'!$D$4</f>
        <v>#REF!</v>
      </c>
      <c r="N159" s="95" t="e">
        <f>PL!#REF!/'PL USD'!$D$4</f>
        <v>#REF!</v>
      </c>
      <c r="O159" s="4" t="e">
        <f>PL!#REF!/'PL USD'!$D$4</f>
        <v>#REF!</v>
      </c>
      <c r="P159" s="48"/>
      <c r="Q159" s="127"/>
    </row>
    <row r="160" spans="1:17" outlineLevel="1" x14ac:dyDescent="0.3">
      <c r="A160" s="13" t="s">
        <v>64</v>
      </c>
      <c r="B160" s="69" t="s">
        <v>290</v>
      </c>
      <c r="C160" s="69" t="s">
        <v>291</v>
      </c>
      <c r="D160" s="144" t="e">
        <f>PL!#REF!/'PL USD'!$D$4</f>
        <v>#REF!</v>
      </c>
      <c r="E160" s="4" t="e">
        <f>PL!#REF!/'PL USD'!$D$4</f>
        <v>#REF!</v>
      </c>
      <c r="F160" s="95" t="e">
        <f>PL!#REF!/'PL USD'!$D$4</f>
        <v>#REF!</v>
      </c>
      <c r="G160" s="4" t="e">
        <f>PL!#REF!/'PL USD'!$D$4</f>
        <v>#REF!</v>
      </c>
      <c r="H160" s="95" t="e">
        <f>PL!#REF!/'PL USD'!$D$4</f>
        <v>#REF!</v>
      </c>
      <c r="I160" s="4" t="e">
        <f>PL!#REF!/'PL USD'!$D$4</f>
        <v>#REF!</v>
      </c>
      <c r="J160" s="95" t="e">
        <f>PL!#REF!/'PL USD'!$D$4</f>
        <v>#REF!</v>
      </c>
      <c r="K160" s="4" t="e">
        <f>PL!#REF!/'PL USD'!$D$4</f>
        <v>#REF!</v>
      </c>
      <c r="L160" s="95" t="e">
        <f>PL!#REF!/'PL USD'!$D$4</f>
        <v>#REF!</v>
      </c>
      <c r="M160" s="4" t="e">
        <f>PL!#REF!/'PL USD'!$D$4</f>
        <v>#REF!</v>
      </c>
      <c r="N160" s="95" t="e">
        <f>PL!#REF!/'PL USD'!$D$4</f>
        <v>#REF!</v>
      </c>
      <c r="O160" s="4" t="e">
        <f>PL!#REF!/'PL USD'!$D$4</f>
        <v>#REF!</v>
      </c>
      <c r="P160" s="48"/>
      <c r="Q160" s="127"/>
    </row>
    <row r="161" spans="1:17" outlineLevel="1" x14ac:dyDescent="0.3">
      <c r="A161" s="13" t="s">
        <v>64</v>
      </c>
      <c r="B161" s="69" t="s">
        <v>292</v>
      </c>
      <c r="C161" s="69" t="s">
        <v>293</v>
      </c>
      <c r="D161" s="144" t="e">
        <f>PL!#REF!/'PL USD'!$D$4</f>
        <v>#REF!</v>
      </c>
      <c r="E161" s="4" t="e">
        <f>PL!#REF!/'PL USD'!$D$4</f>
        <v>#REF!</v>
      </c>
      <c r="F161" s="95" t="e">
        <f>PL!#REF!/'PL USD'!$D$4</f>
        <v>#REF!</v>
      </c>
      <c r="G161" s="4" t="e">
        <f>PL!#REF!/'PL USD'!$D$4</f>
        <v>#REF!</v>
      </c>
      <c r="H161" s="95" t="e">
        <f>PL!#REF!/'PL USD'!$D$4</f>
        <v>#REF!</v>
      </c>
      <c r="I161" s="4" t="e">
        <f>PL!#REF!/'PL USD'!$D$4</f>
        <v>#REF!</v>
      </c>
      <c r="J161" s="95" t="e">
        <f>PL!#REF!/'PL USD'!$D$4</f>
        <v>#REF!</v>
      </c>
      <c r="K161" s="4" t="e">
        <f>PL!#REF!/'PL USD'!$D$4</f>
        <v>#REF!</v>
      </c>
      <c r="L161" s="95" t="e">
        <f>PL!#REF!/'PL USD'!$D$4</f>
        <v>#REF!</v>
      </c>
      <c r="M161" s="4" t="e">
        <f>PL!#REF!/'PL USD'!$D$4</f>
        <v>#REF!</v>
      </c>
      <c r="N161" s="95" t="e">
        <f>PL!#REF!/'PL USD'!$D$4</f>
        <v>#REF!</v>
      </c>
      <c r="O161" s="4" t="e">
        <f>PL!#REF!/'PL USD'!$D$4</f>
        <v>#REF!</v>
      </c>
      <c r="P161" s="48"/>
      <c r="Q161" s="127"/>
    </row>
    <row r="162" spans="1:17" x14ac:dyDescent="0.3">
      <c r="A162" s="11" t="s">
        <v>61</v>
      </c>
      <c r="B162" s="1" t="s">
        <v>294</v>
      </c>
      <c r="C162" s="1" t="s">
        <v>295</v>
      </c>
      <c r="D162" s="146" t="e">
        <f>PL!#REF!/'PL USD'!$D$4</f>
        <v>#REF!</v>
      </c>
      <c r="E162" s="33" t="e">
        <f>PL!#REF!/'PL USD'!$D$4</f>
        <v>#REF!</v>
      </c>
      <c r="F162" s="100" t="e">
        <f>PL!#REF!/'PL USD'!$D$4</f>
        <v>#REF!</v>
      </c>
      <c r="G162" s="33" t="e">
        <f>PL!#REF!/'PL USD'!$D$4</f>
        <v>#REF!</v>
      </c>
      <c r="H162" s="100" t="e">
        <f>PL!#REF!/'PL USD'!$D$4</f>
        <v>#REF!</v>
      </c>
      <c r="I162" s="33" t="e">
        <f>PL!#REF!/'PL USD'!$D$4</f>
        <v>#REF!</v>
      </c>
      <c r="J162" s="100" t="e">
        <f>PL!#REF!/'PL USD'!$D$4</f>
        <v>#REF!</v>
      </c>
      <c r="K162" s="33" t="e">
        <f>PL!#REF!/'PL USD'!$D$4</f>
        <v>#REF!</v>
      </c>
      <c r="L162" s="100" t="e">
        <f>PL!#REF!/'PL USD'!$D$4</f>
        <v>#REF!</v>
      </c>
      <c r="M162" s="33" t="e">
        <f>PL!#REF!/'PL USD'!$D$4</f>
        <v>#REF!</v>
      </c>
      <c r="N162" s="100" t="e">
        <f>PL!#REF!/'PL USD'!$D$4</f>
        <v>#REF!</v>
      </c>
      <c r="O162" s="33" t="e">
        <f>PL!#REF!/'PL USD'!$D$4</f>
        <v>#REF!</v>
      </c>
      <c r="P162" s="46" t="e">
        <f>SUM(D162:O162)</f>
        <v>#REF!</v>
      </c>
      <c r="Q162" s="127"/>
    </row>
    <row r="163" spans="1:17" x14ac:dyDescent="0.3">
      <c r="A163" s="11" t="s">
        <v>61</v>
      </c>
      <c r="B163" s="1" t="s">
        <v>296</v>
      </c>
      <c r="C163" s="1" t="s">
        <v>297</v>
      </c>
      <c r="D163" s="138" t="e">
        <f>SUM(D164:D165)</f>
        <v>#REF!</v>
      </c>
      <c r="E163" s="2" t="e">
        <f t="shared" ref="E163:O163" si="44">SUM(E164:E165)</f>
        <v>#REF!</v>
      </c>
      <c r="F163" s="93" t="e">
        <f t="shared" si="44"/>
        <v>#REF!</v>
      </c>
      <c r="G163" s="2" t="e">
        <f t="shared" si="44"/>
        <v>#REF!</v>
      </c>
      <c r="H163" s="93" t="e">
        <f t="shared" si="44"/>
        <v>#REF!</v>
      </c>
      <c r="I163" s="2" t="e">
        <f t="shared" si="44"/>
        <v>#REF!</v>
      </c>
      <c r="J163" s="93" t="e">
        <f t="shared" si="44"/>
        <v>#REF!</v>
      </c>
      <c r="K163" s="2" t="e">
        <f t="shared" si="44"/>
        <v>#REF!</v>
      </c>
      <c r="L163" s="93" t="e">
        <f t="shared" si="44"/>
        <v>#REF!</v>
      </c>
      <c r="M163" s="2" t="e">
        <f t="shared" si="44"/>
        <v>#REF!</v>
      </c>
      <c r="N163" s="93" t="e">
        <f t="shared" si="44"/>
        <v>#REF!</v>
      </c>
      <c r="O163" s="2" t="e">
        <f t="shared" si="44"/>
        <v>#REF!</v>
      </c>
      <c r="P163" s="46" t="e">
        <f>SUM(D163:O163)</f>
        <v>#REF!</v>
      </c>
      <c r="Q163" s="127"/>
    </row>
    <row r="164" spans="1:17" outlineLevel="1" x14ac:dyDescent="0.3">
      <c r="A164" s="13" t="s">
        <v>64</v>
      </c>
      <c r="B164" s="69" t="s">
        <v>298</v>
      </c>
      <c r="C164" s="87" t="s">
        <v>299</v>
      </c>
      <c r="D164" s="144" t="e">
        <f>PL!#REF!/'PL USD'!$D$4</f>
        <v>#REF!</v>
      </c>
      <c r="E164" s="4" t="e">
        <f>PL!#REF!/'PL USD'!$D$4</f>
        <v>#REF!</v>
      </c>
      <c r="F164" s="95" t="e">
        <f>PL!#REF!/'PL USD'!$D$4</f>
        <v>#REF!</v>
      </c>
      <c r="G164" s="4" t="e">
        <f>PL!#REF!/'PL USD'!$D$4</f>
        <v>#REF!</v>
      </c>
      <c r="H164" s="95" t="e">
        <f>PL!#REF!/'PL USD'!$D$4</f>
        <v>#REF!</v>
      </c>
      <c r="I164" s="4" t="e">
        <f>PL!#REF!/'PL USD'!$D$4</f>
        <v>#REF!</v>
      </c>
      <c r="J164" s="95" t="e">
        <f>PL!#REF!/'PL USD'!$D$4</f>
        <v>#REF!</v>
      </c>
      <c r="K164" s="4" t="e">
        <f>PL!#REF!/'PL USD'!$D$4</f>
        <v>#REF!</v>
      </c>
      <c r="L164" s="95" t="e">
        <f>PL!#REF!/'PL USD'!$D$4</f>
        <v>#REF!</v>
      </c>
      <c r="M164" s="4" t="e">
        <f>PL!#REF!/'PL USD'!$D$4</f>
        <v>#REF!</v>
      </c>
      <c r="N164" s="95" t="e">
        <f>PL!#REF!/'PL USD'!$D$4</f>
        <v>#REF!</v>
      </c>
      <c r="O164" s="4" t="e">
        <f>PL!#REF!/'PL USD'!$D$4</f>
        <v>#REF!</v>
      </c>
      <c r="P164" s="48"/>
      <c r="Q164" s="127"/>
    </row>
    <row r="165" spans="1:17" outlineLevel="1" x14ac:dyDescent="0.3">
      <c r="A165" s="13" t="s">
        <v>64</v>
      </c>
      <c r="B165" s="69" t="s">
        <v>300</v>
      </c>
      <c r="C165" s="87" t="s">
        <v>301</v>
      </c>
      <c r="D165" s="144" t="e">
        <f>PL!#REF!/'PL USD'!$D$4</f>
        <v>#REF!</v>
      </c>
      <c r="E165" s="4" t="e">
        <f>PL!#REF!/'PL USD'!$D$4</f>
        <v>#REF!</v>
      </c>
      <c r="F165" s="95" t="e">
        <f>PL!#REF!/'PL USD'!$D$4</f>
        <v>#REF!</v>
      </c>
      <c r="G165" s="4" t="e">
        <f>PL!#REF!/'PL USD'!$D$4</f>
        <v>#REF!</v>
      </c>
      <c r="H165" s="95" t="e">
        <f>PL!#REF!/'PL USD'!$D$4</f>
        <v>#REF!</v>
      </c>
      <c r="I165" s="4" t="e">
        <f>PL!#REF!/'PL USD'!$D$4</f>
        <v>#REF!</v>
      </c>
      <c r="J165" s="95" t="e">
        <f>PL!#REF!/'PL USD'!$D$4</f>
        <v>#REF!</v>
      </c>
      <c r="K165" s="4" t="e">
        <f>PL!#REF!/'PL USD'!$D$4</f>
        <v>#REF!</v>
      </c>
      <c r="L165" s="95" t="e">
        <f>PL!#REF!/'PL USD'!$D$4</f>
        <v>#REF!</v>
      </c>
      <c r="M165" s="4" t="e">
        <f>PL!#REF!/'PL USD'!$D$4</f>
        <v>#REF!</v>
      </c>
      <c r="N165" s="95" t="e">
        <f>PL!#REF!/'PL USD'!$D$4</f>
        <v>#REF!</v>
      </c>
      <c r="O165" s="4" t="e">
        <f>PL!#REF!/'PL USD'!$D$4</f>
        <v>#REF!</v>
      </c>
      <c r="P165" s="48"/>
      <c r="Q165" s="127"/>
    </row>
    <row r="166" spans="1:17" x14ac:dyDescent="0.3">
      <c r="A166" s="11" t="s">
        <v>61</v>
      </c>
      <c r="B166" s="1" t="s">
        <v>302</v>
      </c>
      <c r="C166" s="1" t="s">
        <v>303</v>
      </c>
      <c r="D166" s="146" t="e">
        <f>PL!#REF!/'PL USD'!$D$4</f>
        <v>#REF!</v>
      </c>
      <c r="E166" s="33" t="e">
        <f>PL!#REF!/'PL USD'!$D$4</f>
        <v>#REF!</v>
      </c>
      <c r="F166" s="100" t="e">
        <f>PL!#REF!/'PL USD'!$D$4</f>
        <v>#REF!</v>
      </c>
      <c r="G166" s="33" t="e">
        <f>PL!#REF!/'PL USD'!$D$4</f>
        <v>#REF!</v>
      </c>
      <c r="H166" s="100" t="e">
        <f>PL!#REF!/'PL USD'!$D$4</f>
        <v>#REF!</v>
      </c>
      <c r="I166" s="33" t="e">
        <f>PL!#REF!/'PL USD'!$D$4</f>
        <v>#REF!</v>
      </c>
      <c r="J166" s="100" t="e">
        <f>PL!#REF!/'PL USD'!$D$4</f>
        <v>#REF!</v>
      </c>
      <c r="K166" s="33" t="e">
        <f>PL!#REF!/'PL USD'!$D$4</f>
        <v>#REF!</v>
      </c>
      <c r="L166" s="100" t="e">
        <f>PL!#REF!/'PL USD'!$D$4</f>
        <v>#REF!</v>
      </c>
      <c r="M166" s="33" t="e">
        <f>PL!#REF!/'PL USD'!$D$4</f>
        <v>#REF!</v>
      </c>
      <c r="N166" s="100" t="e">
        <f>PL!#REF!/'PL USD'!$D$4</f>
        <v>#REF!</v>
      </c>
      <c r="O166" s="33" t="e">
        <f>PL!#REF!/'PL USD'!$D$4</f>
        <v>#REF!</v>
      </c>
      <c r="P166" s="46" t="e">
        <f>SUM(D166:O166)</f>
        <v>#REF!</v>
      </c>
      <c r="Q166" s="127"/>
    </row>
    <row r="167" spans="1:17" x14ac:dyDescent="0.3">
      <c r="A167" s="11" t="s">
        <v>61</v>
      </c>
      <c r="B167" s="1" t="s">
        <v>304</v>
      </c>
      <c r="C167" s="1" t="s">
        <v>305</v>
      </c>
      <c r="D167" s="146" t="e">
        <f>PL!#REF!/'PL USD'!$D$4</f>
        <v>#REF!</v>
      </c>
      <c r="E167" s="33" t="e">
        <f>PL!#REF!/'PL USD'!$D$4</f>
        <v>#REF!</v>
      </c>
      <c r="F167" s="100" t="e">
        <f>PL!#REF!/'PL USD'!$D$4</f>
        <v>#REF!</v>
      </c>
      <c r="G167" s="33" t="e">
        <f>PL!#REF!/'PL USD'!$D$4</f>
        <v>#REF!</v>
      </c>
      <c r="H167" s="100" t="e">
        <f>PL!#REF!/'PL USD'!$D$4</f>
        <v>#REF!</v>
      </c>
      <c r="I167" s="33" t="e">
        <f>PL!#REF!/'PL USD'!$D$4</f>
        <v>#REF!</v>
      </c>
      <c r="J167" s="100" t="e">
        <f>PL!#REF!/'PL USD'!$D$4</f>
        <v>#REF!</v>
      </c>
      <c r="K167" s="33" t="e">
        <f>PL!#REF!/'PL USD'!$D$4</f>
        <v>#REF!</v>
      </c>
      <c r="L167" s="100" t="e">
        <f>PL!#REF!/'PL USD'!$D$4</f>
        <v>#REF!</v>
      </c>
      <c r="M167" s="33" t="e">
        <f>PL!#REF!/'PL USD'!$D$4</f>
        <v>#REF!</v>
      </c>
      <c r="N167" s="100" t="e">
        <f>PL!#REF!/'PL USD'!$D$4</f>
        <v>#REF!</v>
      </c>
      <c r="O167" s="33" t="e">
        <f>PL!#REF!/'PL USD'!$D$4</f>
        <v>#REF!</v>
      </c>
      <c r="P167" s="46" t="e">
        <f>SUM(D167:O167)</f>
        <v>#REF!</v>
      </c>
      <c r="Q167" s="127"/>
    </row>
    <row r="168" spans="1:17" x14ac:dyDescent="0.3">
      <c r="A168" s="11" t="s">
        <v>61</v>
      </c>
      <c r="B168" s="1" t="s">
        <v>306</v>
      </c>
      <c r="C168" s="1" t="s">
        <v>307</v>
      </c>
      <c r="D168" s="146" t="e">
        <f>PL!#REF!/'PL USD'!$D$4</f>
        <v>#REF!</v>
      </c>
      <c r="E168" s="33" t="e">
        <f>PL!#REF!/'PL USD'!$D$4</f>
        <v>#REF!</v>
      </c>
      <c r="F168" s="100" t="e">
        <f>PL!#REF!/'PL USD'!$D$4</f>
        <v>#REF!</v>
      </c>
      <c r="G168" s="33" t="e">
        <f>PL!#REF!/'PL USD'!$D$4</f>
        <v>#REF!</v>
      </c>
      <c r="H168" s="100" t="e">
        <f>PL!#REF!/'PL USD'!$D$4</f>
        <v>#REF!</v>
      </c>
      <c r="I168" s="33" t="e">
        <f>PL!#REF!/'PL USD'!$D$4</f>
        <v>#REF!</v>
      </c>
      <c r="J168" s="100" t="e">
        <f>PL!#REF!/'PL USD'!$D$4</f>
        <v>#REF!</v>
      </c>
      <c r="K168" s="33" t="e">
        <f>PL!#REF!/'PL USD'!$D$4</f>
        <v>#REF!</v>
      </c>
      <c r="L168" s="100" t="e">
        <f>PL!#REF!/'PL USD'!$D$4</f>
        <v>#REF!</v>
      </c>
      <c r="M168" s="33" t="e">
        <f>PL!#REF!/'PL USD'!$D$4</f>
        <v>#REF!</v>
      </c>
      <c r="N168" s="100" t="e">
        <f>PL!#REF!/'PL USD'!$D$4</f>
        <v>#REF!</v>
      </c>
      <c r="O168" s="33" t="e">
        <f>PL!#REF!/'PL USD'!$D$4</f>
        <v>#REF!</v>
      </c>
      <c r="P168" s="46" t="e">
        <f>SUM(D168:O168)</f>
        <v>#REF!</v>
      </c>
      <c r="Q168" s="127"/>
    </row>
    <row r="169" spans="1:17" x14ac:dyDescent="0.3">
      <c r="A169" s="22" t="s">
        <v>58</v>
      </c>
      <c r="B169" s="78" t="s">
        <v>308</v>
      </c>
      <c r="C169" s="78" t="s">
        <v>309</v>
      </c>
      <c r="D169" s="156" t="e">
        <f>SUM(D148:D149,D156,D162:D163,D166:D168)</f>
        <v>#REF!</v>
      </c>
      <c r="E169" s="39" t="e">
        <f t="shared" ref="E169:O169" si="45">SUM(E148:E149,E156,E162:E163,E166:E168)</f>
        <v>#REF!</v>
      </c>
      <c r="F169" s="106" t="e">
        <f t="shared" si="45"/>
        <v>#REF!</v>
      </c>
      <c r="G169" s="39" t="e">
        <f t="shared" si="45"/>
        <v>#REF!</v>
      </c>
      <c r="H169" s="106" t="e">
        <f t="shared" si="45"/>
        <v>#REF!</v>
      </c>
      <c r="I169" s="39" t="e">
        <f t="shared" si="45"/>
        <v>#REF!</v>
      </c>
      <c r="J169" s="106" t="e">
        <f t="shared" si="45"/>
        <v>#REF!</v>
      </c>
      <c r="K169" s="39" t="e">
        <f t="shared" si="45"/>
        <v>#REF!</v>
      </c>
      <c r="L169" s="106" t="e">
        <f t="shared" si="45"/>
        <v>#REF!</v>
      </c>
      <c r="M169" s="39" t="e">
        <f t="shared" si="45"/>
        <v>#REF!</v>
      </c>
      <c r="N169" s="106" t="e">
        <f t="shared" si="45"/>
        <v>#REF!</v>
      </c>
      <c r="O169" s="39" t="e">
        <f t="shared" si="45"/>
        <v>#REF!</v>
      </c>
      <c r="P169" s="59" t="e">
        <f>SUM(P148:P149,P156,P162:P163,P166:P168)</f>
        <v>#REF!</v>
      </c>
      <c r="Q169" s="127"/>
    </row>
    <row r="170" spans="1:17" x14ac:dyDescent="0.3">
      <c r="A170" s="11" t="s">
        <v>61</v>
      </c>
      <c r="B170" s="1" t="s">
        <v>310</v>
      </c>
      <c r="C170" s="1" t="s">
        <v>311</v>
      </c>
      <c r="D170" s="138" t="e">
        <f>SUM(D171:D172)</f>
        <v>#REF!</v>
      </c>
      <c r="E170" s="2" t="e">
        <f t="shared" ref="E170:O170" si="46">SUM(E171:E172)</f>
        <v>#REF!</v>
      </c>
      <c r="F170" s="93" t="e">
        <f t="shared" si="46"/>
        <v>#REF!</v>
      </c>
      <c r="G170" s="2" t="e">
        <f t="shared" si="46"/>
        <v>#REF!</v>
      </c>
      <c r="H170" s="93" t="e">
        <f t="shared" si="46"/>
        <v>#REF!</v>
      </c>
      <c r="I170" s="2" t="e">
        <f t="shared" si="46"/>
        <v>#REF!</v>
      </c>
      <c r="J170" s="93" t="e">
        <f t="shared" si="46"/>
        <v>#REF!</v>
      </c>
      <c r="K170" s="2" t="e">
        <f t="shared" si="46"/>
        <v>#REF!</v>
      </c>
      <c r="L170" s="93" t="e">
        <f t="shared" si="46"/>
        <v>#REF!</v>
      </c>
      <c r="M170" s="2" t="e">
        <f t="shared" si="46"/>
        <v>#REF!</v>
      </c>
      <c r="N170" s="93" t="e">
        <f t="shared" si="46"/>
        <v>#REF!</v>
      </c>
      <c r="O170" s="2" t="e">
        <f t="shared" si="46"/>
        <v>#REF!</v>
      </c>
      <c r="P170" s="46" t="e">
        <f>SUM(P171:P172)</f>
        <v>#REF!</v>
      </c>
      <c r="Q170" s="127"/>
    </row>
    <row r="171" spans="1:17" outlineLevel="1" x14ac:dyDescent="0.3">
      <c r="A171" s="13" t="s">
        <v>64</v>
      </c>
      <c r="B171" s="69" t="s">
        <v>312</v>
      </c>
      <c r="C171" s="69" t="s">
        <v>313</v>
      </c>
      <c r="D171" s="144" t="e">
        <f>PL!#REF!/'PL USD'!$D$4</f>
        <v>#REF!</v>
      </c>
      <c r="E171" s="4" t="e">
        <f>PL!#REF!/'PL USD'!$D$4</f>
        <v>#REF!</v>
      </c>
      <c r="F171" s="95" t="e">
        <f>PL!#REF!/'PL USD'!$D$4</f>
        <v>#REF!</v>
      </c>
      <c r="G171" s="4" t="e">
        <f>PL!#REF!/'PL USD'!$D$4</f>
        <v>#REF!</v>
      </c>
      <c r="H171" s="95" t="e">
        <f>PL!#REF!/'PL USD'!$D$4</f>
        <v>#REF!</v>
      </c>
      <c r="I171" s="4" t="e">
        <f>PL!#REF!/'PL USD'!$D$4</f>
        <v>#REF!</v>
      </c>
      <c r="J171" s="95" t="e">
        <f>PL!#REF!/'PL USD'!$D$4</f>
        <v>#REF!</v>
      </c>
      <c r="K171" s="4" t="e">
        <f>PL!#REF!/'PL USD'!$D$4</f>
        <v>#REF!</v>
      </c>
      <c r="L171" s="95" t="e">
        <f>PL!#REF!/'PL USD'!$D$4</f>
        <v>#REF!</v>
      </c>
      <c r="M171" s="4" t="e">
        <f>PL!#REF!/'PL USD'!$D$4</f>
        <v>#REF!</v>
      </c>
      <c r="N171" s="95" t="e">
        <f>PL!#REF!/'PL USD'!$D$4</f>
        <v>#REF!</v>
      </c>
      <c r="O171" s="4" t="e">
        <f>PL!#REF!/'PL USD'!$D$4</f>
        <v>#REF!</v>
      </c>
      <c r="P171" s="129" t="e">
        <f>SUM(D171:O171)</f>
        <v>#REF!</v>
      </c>
      <c r="Q171" s="127"/>
    </row>
    <row r="172" spans="1:17" outlineLevel="1" x14ac:dyDescent="0.3">
      <c r="A172" s="13" t="s">
        <v>64</v>
      </c>
      <c r="B172" s="69" t="s">
        <v>314</v>
      </c>
      <c r="C172" s="69" t="s">
        <v>315</v>
      </c>
      <c r="D172" s="144" t="e">
        <f>PL!#REF!/'PL USD'!$D$4</f>
        <v>#REF!</v>
      </c>
      <c r="E172" s="4" t="e">
        <f>PL!#REF!/'PL USD'!$D$4</f>
        <v>#REF!</v>
      </c>
      <c r="F172" s="95" t="e">
        <f>PL!#REF!/'PL USD'!$D$4</f>
        <v>#REF!</v>
      </c>
      <c r="G172" s="4" t="e">
        <f>PL!#REF!/'PL USD'!$D$4</f>
        <v>#REF!</v>
      </c>
      <c r="H172" s="95" t="e">
        <f>PL!#REF!/'PL USD'!$D$4</f>
        <v>#REF!</v>
      </c>
      <c r="I172" s="4" t="e">
        <f>PL!#REF!/'PL USD'!$D$4</f>
        <v>#REF!</v>
      </c>
      <c r="J172" s="95" t="e">
        <f>PL!#REF!/'PL USD'!$D$4</f>
        <v>#REF!</v>
      </c>
      <c r="K172" s="4" t="e">
        <f>PL!#REF!/'PL USD'!$D$4</f>
        <v>#REF!</v>
      </c>
      <c r="L172" s="95" t="e">
        <f>PL!#REF!/'PL USD'!$D$4</f>
        <v>#REF!</v>
      </c>
      <c r="M172" s="4" t="e">
        <f>PL!#REF!/'PL USD'!$D$4</f>
        <v>#REF!</v>
      </c>
      <c r="N172" s="95" t="e">
        <f>PL!#REF!/'PL USD'!$D$4</f>
        <v>#REF!</v>
      </c>
      <c r="O172" s="4" t="e">
        <f>PL!#REF!/'PL USD'!$D$4</f>
        <v>#REF!</v>
      </c>
      <c r="P172" s="129" t="e">
        <f>SUM(D172:O172)</f>
        <v>#REF!</v>
      </c>
      <c r="Q172" s="127"/>
    </row>
    <row r="173" spans="1:17" outlineLevel="1" x14ac:dyDescent="0.3">
      <c r="A173" s="13" t="s">
        <v>115</v>
      </c>
      <c r="B173" s="69" t="s">
        <v>316</v>
      </c>
      <c r="C173" s="77" t="s">
        <v>317</v>
      </c>
      <c r="D173" s="163" t="e">
        <f>D170/D169</f>
        <v>#REF!</v>
      </c>
      <c r="E173" s="44" t="e">
        <f t="shared" ref="E173:P173" si="47">E170/E169</f>
        <v>#REF!</v>
      </c>
      <c r="F173" s="113" t="e">
        <f t="shared" si="47"/>
        <v>#REF!</v>
      </c>
      <c r="G173" s="44" t="e">
        <f t="shared" si="47"/>
        <v>#REF!</v>
      </c>
      <c r="H173" s="113" t="e">
        <f t="shared" si="47"/>
        <v>#REF!</v>
      </c>
      <c r="I173" s="44" t="e">
        <f t="shared" si="47"/>
        <v>#REF!</v>
      </c>
      <c r="J173" s="113" t="e">
        <f t="shared" si="47"/>
        <v>#REF!</v>
      </c>
      <c r="K173" s="44" t="e">
        <f t="shared" si="47"/>
        <v>#REF!</v>
      </c>
      <c r="L173" s="113" t="e">
        <f t="shared" si="47"/>
        <v>#REF!</v>
      </c>
      <c r="M173" s="44" t="e">
        <f t="shared" si="47"/>
        <v>#REF!</v>
      </c>
      <c r="N173" s="113" t="e">
        <f t="shared" si="47"/>
        <v>#REF!</v>
      </c>
      <c r="O173" s="44" t="e">
        <f t="shared" si="47"/>
        <v>#REF!</v>
      </c>
      <c r="P173" s="65" t="e">
        <f t="shared" si="47"/>
        <v>#REF!</v>
      </c>
      <c r="Q173" s="127"/>
    </row>
    <row r="174" spans="1:17" x14ac:dyDescent="0.3">
      <c r="A174" s="22" t="s">
        <v>58</v>
      </c>
      <c r="B174" s="78" t="s">
        <v>318</v>
      </c>
      <c r="C174" s="78" t="s">
        <v>319</v>
      </c>
      <c r="D174" s="156" t="e">
        <f>D169+D170</f>
        <v>#REF!</v>
      </c>
      <c r="E174" s="39" t="e">
        <f t="shared" ref="E174:P174" si="48">E169+E170</f>
        <v>#REF!</v>
      </c>
      <c r="F174" s="106" t="e">
        <f t="shared" si="48"/>
        <v>#REF!</v>
      </c>
      <c r="G174" s="39" t="e">
        <f t="shared" si="48"/>
        <v>#REF!</v>
      </c>
      <c r="H174" s="106" t="e">
        <f t="shared" si="48"/>
        <v>#REF!</v>
      </c>
      <c r="I174" s="39" t="e">
        <f t="shared" si="48"/>
        <v>#REF!</v>
      </c>
      <c r="J174" s="106" t="e">
        <f t="shared" si="48"/>
        <v>#REF!</v>
      </c>
      <c r="K174" s="39" t="e">
        <f t="shared" si="48"/>
        <v>#REF!</v>
      </c>
      <c r="L174" s="106" t="e">
        <f t="shared" si="48"/>
        <v>#REF!</v>
      </c>
      <c r="M174" s="39" t="e">
        <f t="shared" si="48"/>
        <v>#REF!</v>
      </c>
      <c r="N174" s="106" t="e">
        <f t="shared" si="48"/>
        <v>#REF!</v>
      </c>
      <c r="O174" s="39" t="e">
        <f t="shared" si="48"/>
        <v>#REF!</v>
      </c>
      <c r="P174" s="59" t="e">
        <f t="shared" si="48"/>
        <v>#REF!</v>
      </c>
      <c r="Q174" s="127"/>
    </row>
    <row r="175" spans="1:17" outlineLevel="1" x14ac:dyDescent="0.3">
      <c r="A175" s="13" t="s">
        <v>115</v>
      </c>
      <c r="B175" s="69" t="s">
        <v>320</v>
      </c>
      <c r="C175" s="69" t="s">
        <v>321</v>
      </c>
      <c r="D175" s="162" t="e">
        <f>PL!#REF!/'PL USD'!$D$4</f>
        <v>#REF!</v>
      </c>
      <c r="E175" s="43" t="e">
        <f>PL!#REF!/'PL USD'!$D$4</f>
        <v>#REF!</v>
      </c>
      <c r="F175" s="112" t="e">
        <f>PL!#REF!/'PL USD'!$D$4</f>
        <v>#REF!</v>
      </c>
      <c r="G175" s="43" t="e">
        <f>PL!#REF!/'PL USD'!$D$4</f>
        <v>#REF!</v>
      </c>
      <c r="H175" s="112" t="e">
        <f>PL!#REF!/'PL USD'!$D$4</f>
        <v>#REF!</v>
      </c>
      <c r="I175" s="43" t="e">
        <f>PL!#REF!/'PL USD'!$D$4</f>
        <v>#REF!</v>
      </c>
      <c r="J175" s="112" t="e">
        <f>PL!#REF!/'PL USD'!$D$4</f>
        <v>#REF!</v>
      </c>
      <c r="K175" s="43" t="e">
        <f>PL!#REF!/'PL USD'!$D$4</f>
        <v>#REF!</v>
      </c>
      <c r="L175" s="112" t="e">
        <f>PL!#REF!/'PL USD'!$D$4</f>
        <v>#REF!</v>
      </c>
      <c r="M175" s="43" t="e">
        <f>PL!#REF!/'PL USD'!$D$4</f>
        <v>#REF!</v>
      </c>
      <c r="N175" s="112" t="e">
        <f>PL!#REF!/'PL USD'!$D$4</f>
        <v>#REF!</v>
      </c>
      <c r="O175" s="43" t="e">
        <f>PL!#REF!/'PL USD'!$D$4</f>
        <v>#REF!</v>
      </c>
      <c r="P175" s="64" t="e">
        <f>P174/P8</f>
        <v>#REF!</v>
      </c>
      <c r="Q175" s="127"/>
    </row>
    <row r="176" spans="1:17" outlineLevel="1" x14ac:dyDescent="0.3">
      <c r="A176" s="13" t="s">
        <v>58</v>
      </c>
      <c r="B176" s="69" t="s">
        <v>322</v>
      </c>
      <c r="C176" s="69" t="s">
        <v>323</v>
      </c>
      <c r="D176" s="144" t="e">
        <f>PL!#REF!/'PL USD'!$D$4</f>
        <v>#REF!</v>
      </c>
      <c r="E176" s="4" t="e">
        <f>PL!#REF!/'PL USD'!$D$4</f>
        <v>#REF!</v>
      </c>
      <c r="F176" s="95" t="e">
        <f>PL!#REF!/'PL USD'!$D$4</f>
        <v>#REF!</v>
      </c>
      <c r="G176" s="4" t="e">
        <f>PL!#REF!/'PL USD'!$D$4</f>
        <v>#REF!</v>
      </c>
      <c r="H176" s="95" t="e">
        <f>PL!#REF!/'PL USD'!$D$4</f>
        <v>#REF!</v>
      </c>
      <c r="I176" s="4" t="e">
        <f>PL!#REF!/'PL USD'!$D$4</f>
        <v>#REF!</v>
      </c>
      <c r="J176" s="95" t="e">
        <f>PL!#REF!/'PL USD'!$D$4</f>
        <v>#REF!</v>
      </c>
      <c r="K176" s="4" t="e">
        <f>PL!#REF!/'PL USD'!$D$4</f>
        <v>#REF!</v>
      </c>
      <c r="L176" s="95" t="e">
        <f>PL!#REF!/'PL USD'!$D$4</f>
        <v>#REF!</v>
      </c>
      <c r="M176" s="4" t="e">
        <f>PL!#REF!/'PL USD'!$D$4</f>
        <v>#REF!</v>
      </c>
      <c r="N176" s="95" t="e">
        <f>PL!#REF!/'PL USD'!$D$4</f>
        <v>#REF!</v>
      </c>
      <c r="O176" s="4" t="e">
        <f>PL!#REF!/'PL USD'!$D$4</f>
        <v>#REF!</v>
      </c>
      <c r="P176" s="48"/>
      <c r="Q176" s="127"/>
    </row>
    <row r="177" spans="1:17" outlineLevel="1" x14ac:dyDescent="0.3">
      <c r="A177" s="13" t="s">
        <v>58</v>
      </c>
      <c r="B177" s="69" t="s">
        <v>324</v>
      </c>
      <c r="C177" s="77" t="s">
        <v>323</v>
      </c>
      <c r="D177" s="162">
        <v>0</v>
      </c>
      <c r="E177" s="43">
        <v>0</v>
      </c>
      <c r="F177" s="112">
        <v>0</v>
      </c>
      <c r="G177" s="43">
        <v>0</v>
      </c>
      <c r="H177" s="112">
        <v>0</v>
      </c>
      <c r="I177" s="43">
        <v>0</v>
      </c>
      <c r="J177" s="112">
        <v>0</v>
      </c>
      <c r="K177" s="43">
        <v>0</v>
      </c>
      <c r="L177" s="112">
        <v>0</v>
      </c>
      <c r="M177" s="43">
        <v>0</v>
      </c>
      <c r="N177" s="112">
        <v>0</v>
      </c>
      <c r="O177" s="43">
        <v>0</v>
      </c>
      <c r="P177" s="64">
        <v>0</v>
      </c>
      <c r="Q177" s="127"/>
    </row>
    <row r="178" spans="1:17" ht="15" outlineLevel="1" thickBot="1" x14ac:dyDescent="0.35">
      <c r="A178" s="115" t="s">
        <v>58</v>
      </c>
      <c r="B178" s="126" t="s">
        <v>325</v>
      </c>
      <c r="C178" s="88" t="s">
        <v>326</v>
      </c>
      <c r="D178" s="164"/>
      <c r="E178" s="45"/>
      <c r="F178" s="114"/>
      <c r="G178" s="45"/>
      <c r="H178" s="114"/>
      <c r="I178" s="45"/>
      <c r="J178" s="114"/>
      <c r="K178" s="45"/>
      <c r="L178" s="114"/>
      <c r="M178" s="45"/>
      <c r="N178" s="114"/>
      <c r="O178" s="45"/>
      <c r="P178" s="66"/>
      <c r="Q178" s="127"/>
    </row>
    <row r="179" spans="1:17" ht="15" thickBot="1" x14ac:dyDescent="0.35">
      <c r="A179" s="116" t="s">
        <v>58</v>
      </c>
      <c r="B179" s="117" t="s">
        <v>327</v>
      </c>
      <c r="C179" s="117" t="s">
        <v>328</v>
      </c>
      <c r="D179" s="165" t="e">
        <f>D174+D176</f>
        <v>#REF!</v>
      </c>
      <c r="E179" s="118" t="e">
        <f t="shared" ref="E179:P179" si="49">E174+E176</f>
        <v>#REF!</v>
      </c>
      <c r="F179" s="119" t="e">
        <f t="shared" si="49"/>
        <v>#REF!</v>
      </c>
      <c r="G179" s="118" t="e">
        <f t="shared" si="49"/>
        <v>#REF!</v>
      </c>
      <c r="H179" s="119" t="e">
        <f t="shared" si="49"/>
        <v>#REF!</v>
      </c>
      <c r="I179" s="118" t="e">
        <f t="shared" si="49"/>
        <v>#REF!</v>
      </c>
      <c r="J179" s="119" t="e">
        <f t="shared" si="49"/>
        <v>#REF!</v>
      </c>
      <c r="K179" s="118" t="e">
        <f t="shared" si="49"/>
        <v>#REF!</v>
      </c>
      <c r="L179" s="119" t="e">
        <f t="shared" si="49"/>
        <v>#REF!</v>
      </c>
      <c r="M179" s="118" t="e">
        <f t="shared" si="49"/>
        <v>#REF!</v>
      </c>
      <c r="N179" s="119" t="e">
        <f t="shared" si="49"/>
        <v>#REF!</v>
      </c>
      <c r="O179" s="118" t="e">
        <f t="shared" si="49"/>
        <v>#REF!</v>
      </c>
      <c r="P179" s="120" t="e">
        <f t="shared" si="49"/>
        <v>#REF!</v>
      </c>
      <c r="Q179" s="127"/>
    </row>
    <row r="180" spans="1:17" x14ac:dyDescent="0.3">
      <c r="D180" s="127" t="e">
        <f>D179-PL!#REF!/32</f>
        <v>#REF!</v>
      </c>
      <c r="E180" s="127" t="e">
        <f>E179-PL!#REF!/32</f>
        <v>#REF!</v>
      </c>
      <c r="F180" s="127" t="e">
        <f>F179-PL!#REF!/32</f>
        <v>#REF!</v>
      </c>
      <c r="G180" s="127" t="e">
        <f>G179-PL!#REF!/32</f>
        <v>#REF!</v>
      </c>
      <c r="H180" s="127" t="e">
        <f>H179-PL!#REF!/32</f>
        <v>#REF!</v>
      </c>
      <c r="I180" s="127" t="e">
        <f>I179-PL!#REF!/32</f>
        <v>#REF!</v>
      </c>
      <c r="J180" s="127" t="e">
        <f>J179-PL!#REF!/32</f>
        <v>#REF!</v>
      </c>
      <c r="K180" s="127" t="e">
        <f>K179-PL!#REF!/32</f>
        <v>#REF!</v>
      </c>
      <c r="L180" s="127" t="e">
        <f>L179-PL!#REF!/32</f>
        <v>#REF!</v>
      </c>
      <c r="M180" s="127" t="e">
        <f>M179-PL!#REF!/32</f>
        <v>#REF!</v>
      </c>
      <c r="N180" s="127" t="e">
        <f>N179-PL!#REF!/32</f>
        <v>#REF!</v>
      </c>
      <c r="O180" s="127" t="e">
        <f>O179-PL!#REF!/32</f>
        <v>#REF!</v>
      </c>
      <c r="P180" s="127" t="e">
        <f>P179-PL!#REF!/32</f>
        <v>#REF!</v>
      </c>
      <c r="Q180" s="127"/>
    </row>
    <row r="181" spans="1:17" x14ac:dyDescent="0.3">
      <c r="P181" s="128" t="s">
        <v>331</v>
      </c>
    </row>
    <row r="184" spans="1:17" x14ac:dyDescent="0.3">
      <c r="Q184"/>
    </row>
    <row r="185" spans="1:17" x14ac:dyDescent="0.3">
      <c r="Q185"/>
    </row>
    <row r="186" spans="1:17" x14ac:dyDescent="0.3">
      <c r="Q186"/>
    </row>
    <row r="187" spans="1:17" x14ac:dyDescent="0.3">
      <c r="Q187"/>
    </row>
    <row r="188" spans="1:17" x14ac:dyDescent="0.3">
      <c r="Q188"/>
    </row>
    <row r="189" spans="1:17" x14ac:dyDescent="0.3">
      <c r="Q189"/>
    </row>
    <row r="190" spans="1:17" x14ac:dyDescent="0.3">
      <c r="Q190"/>
    </row>
    <row r="191" spans="1:17" x14ac:dyDescent="0.3">
      <c r="Q191"/>
    </row>
    <row r="192" spans="1:17" x14ac:dyDescent="0.3">
      <c r="Q192"/>
    </row>
    <row r="193" spans="17:17" x14ac:dyDescent="0.3">
      <c r="Q193"/>
    </row>
    <row r="194" spans="17:17" x14ac:dyDescent="0.3">
      <c r="Q194"/>
    </row>
    <row r="195" spans="17:17" x14ac:dyDescent="0.3">
      <c r="Q195"/>
    </row>
    <row r="196" spans="17:17" x14ac:dyDescent="0.3">
      <c r="Q196"/>
    </row>
    <row r="197" spans="17:17" x14ac:dyDescent="0.3">
      <c r="Q197"/>
    </row>
    <row r="198" spans="17:17" x14ac:dyDescent="0.3">
      <c r="Q198"/>
    </row>
    <row r="199" spans="17:17" x14ac:dyDescent="0.3">
      <c r="Q199"/>
    </row>
    <row r="200" spans="17:17" x14ac:dyDescent="0.3">
      <c r="Q200"/>
    </row>
    <row r="201" spans="17:17" x14ac:dyDescent="0.3">
      <c r="Q201"/>
    </row>
    <row r="202" spans="17:17" x14ac:dyDescent="0.3">
      <c r="Q202"/>
    </row>
    <row r="203" spans="17:17" x14ac:dyDescent="0.3">
      <c r="Q203"/>
    </row>
    <row r="204" spans="17:17" x14ac:dyDescent="0.3">
      <c r="Q204"/>
    </row>
    <row r="205" spans="17:17" x14ac:dyDescent="0.3">
      <c r="Q205"/>
    </row>
    <row r="206" spans="17:17" x14ac:dyDescent="0.3">
      <c r="Q206"/>
    </row>
    <row r="207" spans="17:17" x14ac:dyDescent="0.3">
      <c r="Q207"/>
    </row>
    <row r="208" spans="17:17" x14ac:dyDescent="0.3">
      <c r="Q208"/>
    </row>
    <row r="209" spans="17:17" x14ac:dyDescent="0.3">
      <c r="Q209"/>
    </row>
    <row r="210" spans="17:17" x14ac:dyDescent="0.3">
      <c r="Q210"/>
    </row>
    <row r="211" spans="17:17" x14ac:dyDescent="0.3">
      <c r="Q211"/>
    </row>
    <row r="212" spans="17:17" x14ac:dyDescent="0.3">
      <c r="Q212"/>
    </row>
    <row r="213" spans="17:17" x14ac:dyDescent="0.3">
      <c r="Q213"/>
    </row>
    <row r="214" spans="17:17" x14ac:dyDescent="0.3">
      <c r="Q214"/>
    </row>
    <row r="215" spans="17:17" x14ac:dyDescent="0.3">
      <c r="Q215"/>
    </row>
    <row r="216" spans="17:17" x14ac:dyDescent="0.3">
      <c r="Q216"/>
    </row>
    <row r="217" spans="17:17" x14ac:dyDescent="0.3">
      <c r="Q217"/>
    </row>
    <row r="218" spans="17:17" x14ac:dyDescent="0.3">
      <c r="Q218"/>
    </row>
  </sheetData>
  <mergeCells count="4">
    <mergeCell ref="A6:A7"/>
    <mergeCell ref="B6:B7"/>
    <mergeCell ref="C6:C7"/>
    <mergeCell ref="P6:P7"/>
  </mergeCell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PL</vt:lpstr>
      <vt:lpstr>Выручка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Danilin</cp:lastModifiedBy>
  <cp:lastPrinted>2013-09-30T13:51:29Z</cp:lastPrinted>
  <dcterms:created xsi:type="dcterms:W3CDTF">2012-09-11T11:39:43Z</dcterms:created>
  <dcterms:modified xsi:type="dcterms:W3CDTF">2015-10-16T15:55:58Z</dcterms:modified>
</cp:coreProperties>
</file>