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08" windowWidth="22980" windowHeight="10872"/>
  </bookViews>
  <sheets>
    <sheet name="ИТОГОВЫЙ" sheetId="1" r:id="rId1"/>
  </sheets>
  <externalReferences>
    <externalReference r:id="rId2"/>
    <externalReference r:id="rId3"/>
  </externalReferences>
  <calcPr calcId="145621"/>
</workbook>
</file>

<file path=xl/calcChain.xml><?xml version="1.0" encoding="utf-8"?>
<calcChain xmlns="http://schemas.openxmlformats.org/spreadsheetml/2006/main">
  <c r="D14" i="1" l="1"/>
  <c r="E14" i="1"/>
  <c r="F14" i="1"/>
  <c r="G14" i="1"/>
  <c r="G13" i="1" s="1"/>
  <c r="H14" i="1"/>
  <c r="I14" i="1"/>
  <c r="D15" i="1"/>
  <c r="E15" i="1"/>
  <c r="F15" i="1"/>
  <c r="G15" i="1"/>
  <c r="H15" i="1"/>
  <c r="I15" i="1"/>
  <c r="C15" i="1"/>
  <c r="C14" i="1"/>
  <c r="D11" i="1"/>
  <c r="E11" i="1"/>
  <c r="F11" i="1"/>
  <c r="G11" i="1"/>
  <c r="H11" i="1"/>
  <c r="I11" i="1"/>
  <c r="D12" i="1"/>
  <c r="E12" i="1"/>
  <c r="F12" i="1"/>
  <c r="G12" i="1"/>
  <c r="H12" i="1"/>
  <c r="I12" i="1"/>
  <c r="C12" i="1"/>
  <c r="I10" i="1"/>
  <c r="D13" i="1" l="1"/>
  <c r="E10" i="1"/>
  <c r="F13" i="1"/>
  <c r="H13" i="1"/>
  <c r="J12" i="1"/>
  <c r="J15" i="1"/>
  <c r="H10" i="1"/>
  <c r="F10" i="1"/>
  <c r="I13" i="1"/>
  <c r="I9" i="1" s="1"/>
  <c r="I8" i="1" s="1"/>
  <c r="E13" i="1"/>
  <c r="J14" i="1"/>
  <c r="D10" i="1"/>
  <c r="G10" i="1"/>
  <c r="G9" i="1" s="1"/>
  <c r="G8" i="1" s="1"/>
  <c r="C13" i="1"/>
  <c r="D9" i="1" l="1"/>
  <c r="D8" i="1" s="1"/>
  <c r="E9" i="1"/>
  <c r="E8" i="1" s="1"/>
  <c r="F9" i="1"/>
  <c r="F8" i="1" s="1"/>
  <c r="J13" i="1"/>
  <c r="H9" i="1"/>
  <c r="H8" i="1" s="1"/>
  <c r="C11" i="1"/>
  <c r="C10" i="1" l="1"/>
  <c r="C9" i="1" s="1"/>
  <c r="C8" i="1" s="1"/>
  <c r="J11" i="1"/>
  <c r="J10" i="1" s="1"/>
  <c r="J9" i="1" s="1"/>
  <c r="J8" i="1" s="1"/>
</calcChain>
</file>

<file path=xl/sharedStrings.xml><?xml version="1.0" encoding="utf-8"?>
<sst xmlns="http://schemas.openxmlformats.org/spreadsheetml/2006/main" count="19" uniqueCount="15">
  <si>
    <t>Disclosure</t>
  </si>
  <si>
    <t>Article Number</t>
  </si>
  <si>
    <t>TOTAL 2016</t>
  </si>
  <si>
    <t>L0</t>
  </si>
  <si>
    <t>PL1.</t>
  </si>
  <si>
    <t>L1</t>
  </si>
  <si>
    <t>PL1.1</t>
  </si>
  <si>
    <t>L2</t>
  </si>
  <si>
    <t>PL1.1.1</t>
  </si>
  <si>
    <t>L3</t>
  </si>
  <si>
    <t>PL1.1.1.1</t>
  </si>
  <si>
    <t>PL1.1.1.2</t>
  </si>
  <si>
    <t>PL1.1.2</t>
  </si>
  <si>
    <t>PL1.1.2.1</t>
  </si>
  <si>
    <t>PL1.1.2.2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</si>
</sst>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_р_._-;_-@_-"/>
    <numFmt numFmtId="165" formatCode="[$-409]mmmm\-yy;@"/>
    <numFmt numFmtId="166" formatCode="_-* #,##0.00_р_._-;\-* #,##0.00_р_._-;_-* &quot;-&quot;_р_._-;_-@_-"/>
    <numFmt numFmtId="167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color rgb="FF92D05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167" fontId="4" fillId="0" borderId="0" applyFont="0" applyFill="0" applyBorder="0" applyAlignment="0" applyProtection="0"/>
  </cellStyleXfs>
  <cellXfs count="38">
    <xf numFmtId="0" fontId="0" fillId="0" borderId="0" xfId="0"/>
    <xf numFmtId="0" fontId="5" fillId="2" borderId="0" xfId="2" applyFont="1" applyFill="1" applyAlignment="1" applyProtection="1">
      <alignment horizontal="left"/>
      <protection hidden="1"/>
    </xf>
    <xf numFmtId="0" fontId="5" fillId="2" borderId="0" xfId="2" applyFont="1" applyFill="1" applyAlignment="1" applyProtection="1">
      <protection hidden="1"/>
    </xf>
    <xf numFmtId="0" fontId="6" fillId="2" borderId="0" xfId="2" applyFont="1" applyFill="1" applyAlignment="1" applyProtection="1">
      <protection hidden="1"/>
    </xf>
    <xf numFmtId="0" fontId="5" fillId="2" borderId="0" xfId="2" applyFont="1" applyFill="1" applyProtection="1">
      <protection hidden="1"/>
    </xf>
    <xf numFmtId="0" fontId="2" fillId="2" borderId="0" xfId="0" applyFont="1" applyFill="1" applyProtection="1">
      <protection hidden="1"/>
    </xf>
    <xf numFmtId="0" fontId="5" fillId="2" borderId="0" xfId="2" applyFont="1" applyFill="1" applyAlignment="1" applyProtection="1">
      <alignment horizontal="right"/>
      <protection hidden="1"/>
    </xf>
    <xf numFmtId="0" fontId="0" fillId="2" borderId="0" xfId="0" applyFill="1" applyProtection="1">
      <protection hidden="1"/>
    </xf>
    <xf numFmtId="0" fontId="3" fillId="2" borderId="0" xfId="0" applyFont="1" applyFill="1" applyProtection="1">
      <protection hidden="1"/>
    </xf>
    <xf numFmtId="9" fontId="5" fillId="2" borderId="0" xfId="1" applyFont="1" applyFill="1" applyAlignment="1" applyProtection="1">
      <protection hidden="1"/>
    </xf>
    <xf numFmtId="164" fontId="0" fillId="2" borderId="0" xfId="0" applyNumberFormat="1" applyFill="1" applyProtection="1">
      <protection hidden="1"/>
    </xf>
    <xf numFmtId="164" fontId="2" fillId="2" borderId="0" xfId="0" applyNumberFormat="1" applyFont="1" applyFill="1" applyProtection="1">
      <protection hidden="1"/>
    </xf>
    <xf numFmtId="0" fontId="0" fillId="2" borderId="3" xfId="0" applyFill="1" applyBorder="1" applyProtection="1">
      <protection hidden="1"/>
    </xf>
    <xf numFmtId="165" fontId="9" fillId="2" borderId="6" xfId="0" applyNumberFormat="1" applyFont="1" applyFill="1" applyBorder="1" applyAlignment="1" applyProtection="1">
      <alignment horizontal="center" wrapText="1"/>
      <protection hidden="1"/>
    </xf>
    <xf numFmtId="165" fontId="9" fillId="2" borderId="7" xfId="0" applyNumberFormat="1" applyFont="1" applyFill="1" applyBorder="1" applyAlignment="1" applyProtection="1">
      <alignment horizontal="center" wrapText="1"/>
      <protection hidden="1"/>
    </xf>
    <xf numFmtId="165" fontId="9" fillId="2" borderId="8" xfId="0" applyNumberFormat="1" applyFont="1" applyFill="1" applyBorder="1" applyAlignment="1" applyProtection="1">
      <alignment horizontal="center" wrapText="1"/>
      <protection hidden="1"/>
    </xf>
    <xf numFmtId="165" fontId="9" fillId="2" borderId="9" xfId="0" applyNumberFormat="1" applyFont="1" applyFill="1" applyBorder="1" applyAlignment="1" applyProtection="1">
      <alignment horizontal="center" wrapText="1"/>
      <protection hidden="1"/>
    </xf>
    <xf numFmtId="165" fontId="9" fillId="2" borderId="10" xfId="0" applyNumberFormat="1" applyFont="1" applyFill="1" applyBorder="1" applyAlignment="1" applyProtection="1">
      <alignment horizontal="center" wrapText="1"/>
      <protection hidden="1"/>
    </xf>
    <xf numFmtId="0" fontId="10" fillId="2" borderId="11" xfId="2" applyFont="1" applyFill="1" applyBorder="1" applyAlignment="1" applyProtection="1">
      <alignment horizontal="left" wrapText="1"/>
      <protection hidden="1"/>
    </xf>
    <xf numFmtId="0" fontId="10" fillId="2" borderId="12" xfId="2" applyFont="1" applyFill="1" applyBorder="1" applyAlignment="1" applyProtection="1">
      <alignment horizontal="left" wrapText="1"/>
      <protection hidden="1"/>
    </xf>
    <xf numFmtId="166" fontId="10" fillId="2" borderId="13" xfId="2" applyNumberFormat="1" applyFont="1" applyFill="1" applyBorder="1" applyAlignment="1" applyProtection="1">
      <alignment horizontal="right" wrapText="1"/>
      <protection hidden="1"/>
    </xf>
    <xf numFmtId="167" fontId="3" fillId="2" borderId="0" xfId="0" applyNumberFormat="1" applyFont="1" applyFill="1" applyProtection="1">
      <protection hidden="1"/>
    </xf>
    <xf numFmtId="0" fontId="11" fillId="2" borderId="14" xfId="2" applyFont="1" applyFill="1" applyBorder="1" applyAlignment="1" applyProtection="1">
      <alignment horizontal="left"/>
      <protection hidden="1"/>
    </xf>
    <xf numFmtId="0" fontId="11" fillId="2" borderId="15" xfId="2" applyFont="1" applyFill="1" applyBorder="1" applyAlignment="1" applyProtection="1">
      <protection hidden="1"/>
    </xf>
    <xf numFmtId="164" fontId="11" fillId="2" borderId="16" xfId="2" applyNumberFormat="1" applyFont="1" applyFill="1" applyBorder="1" applyAlignment="1" applyProtection="1">
      <alignment horizontal="right" wrapText="1" shrinkToFit="1"/>
      <protection hidden="1"/>
    </xf>
    <xf numFmtId="164" fontId="11" fillId="2" borderId="17" xfId="2" applyNumberFormat="1" applyFont="1" applyFill="1" applyBorder="1" applyAlignment="1" applyProtection="1">
      <alignment horizontal="right" wrapText="1" shrinkToFit="1"/>
      <protection hidden="1"/>
    </xf>
    <xf numFmtId="164" fontId="11" fillId="2" borderId="18" xfId="2" applyNumberFormat="1" applyFont="1" applyFill="1" applyBorder="1" applyAlignment="1" applyProtection="1">
      <alignment horizontal="right" wrapText="1" shrinkToFit="1"/>
      <protection hidden="1"/>
    </xf>
    <xf numFmtId="164" fontId="11" fillId="2" borderId="19" xfId="3" applyNumberFormat="1" applyFont="1" applyFill="1" applyBorder="1" applyAlignment="1" applyProtection="1">
      <alignment horizontal="center" vertical="center" wrapText="1"/>
      <protection hidden="1"/>
    </xf>
    <xf numFmtId="164" fontId="11" fillId="2" borderId="20" xfId="3" applyNumberFormat="1" applyFont="1" applyFill="1" applyBorder="1" applyAlignment="1" applyProtection="1">
      <alignment horizontal="center" vertical="center" wrapText="1"/>
      <protection hidden="1"/>
    </xf>
    <xf numFmtId="164" fontId="11" fillId="2" borderId="21" xfId="3" applyNumberFormat="1" applyFont="1" applyFill="1" applyBorder="1" applyAlignment="1" applyProtection="1">
      <alignment horizontal="center" vertical="center" wrapText="1"/>
      <protection hidden="1"/>
    </xf>
    <xf numFmtId="164" fontId="11" fillId="2" borderId="22" xfId="3" applyNumberFormat="1" applyFont="1" applyFill="1" applyBorder="1" applyAlignment="1" applyProtection="1">
      <alignment horizontal="center" vertical="center" wrapText="1"/>
      <protection hidden="1"/>
    </xf>
    <xf numFmtId="164" fontId="11" fillId="2" borderId="18" xfId="3" applyNumberFormat="1" applyFont="1" applyFill="1" applyBorder="1" applyAlignment="1" applyProtection="1">
      <alignment horizontal="center" vertical="center" wrapText="1"/>
      <protection hidden="1"/>
    </xf>
    <xf numFmtId="0" fontId="7" fillId="2" borderId="1" xfId="2" applyFont="1" applyFill="1" applyBorder="1" applyAlignment="1" applyProtection="1">
      <alignment horizontal="center" vertical="center" wrapText="1"/>
      <protection hidden="1"/>
    </xf>
    <xf numFmtId="0" fontId="7" fillId="2" borderId="4" xfId="2" applyFont="1" applyFill="1" applyBorder="1" applyAlignment="1" applyProtection="1">
      <alignment horizontal="center" vertical="center" wrapText="1"/>
      <protection hidden="1"/>
    </xf>
    <xf numFmtId="0" fontId="8" fillId="2" borderId="2" xfId="2" applyFont="1" applyFill="1" applyBorder="1" applyAlignment="1" applyProtection="1">
      <alignment horizontal="center" vertical="center" wrapText="1"/>
      <protection hidden="1"/>
    </xf>
    <xf numFmtId="0" fontId="8" fillId="2" borderId="5" xfId="2" applyFont="1" applyFill="1" applyBorder="1" applyAlignment="1" applyProtection="1">
      <alignment horizontal="center" vertical="center" wrapText="1"/>
      <protection hidden="1"/>
    </xf>
    <xf numFmtId="165" fontId="9" fillId="2" borderId="2" xfId="0" applyNumberFormat="1" applyFont="1" applyFill="1" applyBorder="1" applyAlignment="1" applyProtection="1">
      <alignment horizontal="center" wrapText="1"/>
      <protection hidden="1"/>
    </xf>
    <xf numFmtId="165" fontId="9" fillId="2" borderId="5" xfId="0" applyNumberFormat="1" applyFont="1" applyFill="1" applyBorder="1" applyAlignment="1" applyProtection="1">
      <alignment horizontal="center" wrapText="1"/>
      <protection hidden="1"/>
    </xf>
  </cellXfs>
  <cellStyles count="4">
    <cellStyle name="Обычный" xfId="0" builtinId="0"/>
    <cellStyle name="Обычный 2" xfId="2"/>
    <cellStyle name="Процентный" xfId="1" builtinId="5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2_Budg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13_Budg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Выручка"/>
      <sheetName val="PL USD"/>
    </sheetNames>
    <sheetDataSet>
      <sheetData sheetId="0">
        <row r="11">
          <cell r="C11">
            <v>0</v>
          </cell>
          <cell r="D11">
            <v>18000</v>
          </cell>
          <cell r="E11">
            <v>21600</v>
          </cell>
          <cell r="F11">
            <v>25920</v>
          </cell>
          <cell r="G11">
            <v>31104</v>
          </cell>
          <cell r="H11">
            <v>37324.799999999996</v>
          </cell>
          <cell r="I11">
            <v>133948.79999999999</v>
          </cell>
        </row>
        <row r="12">
          <cell r="C12">
            <v>300000</v>
          </cell>
          <cell r="D12">
            <v>360000</v>
          </cell>
          <cell r="E12">
            <v>432000</v>
          </cell>
          <cell r="F12">
            <v>518400</v>
          </cell>
          <cell r="G12">
            <v>622080</v>
          </cell>
          <cell r="H12">
            <v>746496</v>
          </cell>
          <cell r="I12">
            <v>2978976</v>
          </cell>
        </row>
        <row r="14">
          <cell r="C14">
            <v>350000</v>
          </cell>
          <cell r="D14">
            <v>420000</v>
          </cell>
          <cell r="E14">
            <v>504000</v>
          </cell>
          <cell r="F14">
            <v>604800</v>
          </cell>
          <cell r="G14">
            <v>725760</v>
          </cell>
          <cell r="H14">
            <v>870912</v>
          </cell>
          <cell r="I14">
            <v>3475472</v>
          </cell>
        </row>
        <row r="15">
          <cell r="C15">
            <v>330000</v>
          </cell>
          <cell r="D15">
            <v>396000</v>
          </cell>
          <cell r="E15">
            <v>475200</v>
          </cell>
          <cell r="F15">
            <v>570240</v>
          </cell>
          <cell r="G15">
            <v>684288</v>
          </cell>
          <cell r="H15">
            <v>821145.59999999998</v>
          </cell>
          <cell r="I15">
            <v>3276873.6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"/>
      <sheetName val="Выручка"/>
      <sheetName val="PL USD"/>
    </sheetNames>
    <sheetDataSet>
      <sheetData sheetId="0">
        <row r="11">
          <cell r="C11">
            <v>0</v>
          </cell>
          <cell r="D11">
            <v>1650.0000000000002</v>
          </cell>
          <cell r="E11">
            <v>1815.0000000000005</v>
          </cell>
          <cell r="F11">
            <v>1996.5000000000007</v>
          </cell>
          <cell r="G11">
            <v>2196.150000000001</v>
          </cell>
          <cell r="H11">
            <v>2415.7650000000012</v>
          </cell>
          <cell r="I11">
            <v>10073.415000000005</v>
          </cell>
        </row>
        <row r="12">
          <cell r="C12">
            <v>30000</v>
          </cell>
          <cell r="D12">
            <v>33000</v>
          </cell>
          <cell r="E12">
            <v>36300</v>
          </cell>
          <cell r="F12">
            <v>39930</v>
          </cell>
          <cell r="G12">
            <v>43923</v>
          </cell>
          <cell r="H12">
            <v>48315.3</v>
          </cell>
          <cell r="I12">
            <v>231468.3</v>
          </cell>
        </row>
        <row r="14">
          <cell r="C14">
            <v>35000</v>
          </cell>
          <cell r="D14">
            <v>38500</v>
          </cell>
          <cell r="E14">
            <v>42350</v>
          </cell>
          <cell r="F14">
            <v>46585.000000000007</v>
          </cell>
          <cell r="G14">
            <v>51243.500000000015</v>
          </cell>
          <cell r="H14">
            <v>56367.85000000002</v>
          </cell>
          <cell r="I14">
            <v>270046.35000000003</v>
          </cell>
        </row>
        <row r="15">
          <cell r="C15">
            <v>33000</v>
          </cell>
          <cell r="D15">
            <v>36300</v>
          </cell>
          <cell r="E15">
            <v>39930</v>
          </cell>
          <cell r="F15">
            <v>43923</v>
          </cell>
          <cell r="G15">
            <v>48315.3</v>
          </cell>
          <cell r="H15">
            <v>53146.830000000009</v>
          </cell>
          <cell r="I15">
            <v>254615.13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workbookViewId="0">
      <selection activeCell="C19" sqref="C19"/>
    </sheetView>
  </sheetViews>
  <sheetFormatPr defaultColWidth="8.88671875" defaultRowHeight="14.4" x14ac:dyDescent="0.3"/>
  <cols>
    <col min="1" max="2" width="8.88671875" style="7"/>
    <col min="3" max="5" width="15.44140625" style="7" bestFit="1" customWidth="1"/>
    <col min="6" max="6" width="16.33203125" style="7" bestFit="1" customWidth="1"/>
    <col min="7" max="7" width="15.44140625" style="7" bestFit="1" customWidth="1"/>
    <col min="8" max="8" width="16.33203125" style="7" bestFit="1" customWidth="1"/>
    <col min="9" max="9" width="15.44140625" style="7" bestFit="1" customWidth="1"/>
    <col min="10" max="10" width="16.33203125" style="7" bestFit="1" customWidth="1"/>
    <col min="11" max="11" width="18.44140625" style="8" bestFit="1" customWidth="1"/>
    <col min="12" max="12" width="19.44140625" style="8" bestFit="1" customWidth="1"/>
    <col min="13" max="13" width="8.88671875" style="8"/>
    <col min="14" max="16384" width="8.88671875" style="7"/>
  </cols>
  <sheetData>
    <row r="1" spans="1:13" x14ac:dyDescent="0.3">
      <c r="A1" s="1"/>
      <c r="B1" s="2"/>
      <c r="C1" s="5"/>
      <c r="D1" s="1"/>
      <c r="E1" s="6"/>
      <c r="L1" s="7"/>
      <c r="M1" s="7"/>
    </row>
    <row r="2" spans="1:13" x14ac:dyDescent="0.3">
      <c r="A2" s="1"/>
      <c r="B2" s="3"/>
      <c r="C2" s="5"/>
      <c r="D2" s="1"/>
      <c r="E2" s="9"/>
      <c r="L2" s="7"/>
      <c r="M2" s="7"/>
    </row>
    <row r="3" spans="1:13" x14ac:dyDescent="0.3">
      <c r="A3" s="1"/>
      <c r="B3" s="2"/>
      <c r="D3" s="1"/>
      <c r="E3" s="9"/>
      <c r="L3" s="7"/>
      <c r="M3" s="7"/>
    </row>
    <row r="4" spans="1:13" x14ac:dyDescent="0.3">
      <c r="A4" s="1"/>
      <c r="B4" s="2"/>
      <c r="C4" s="10"/>
      <c r="D4" s="1"/>
      <c r="E4" s="9"/>
      <c r="F4" s="11"/>
      <c r="G4" s="11"/>
      <c r="H4" s="11"/>
      <c r="I4" s="11"/>
      <c r="J4" s="11"/>
      <c r="L4" s="7"/>
      <c r="M4" s="7"/>
    </row>
    <row r="5" spans="1:13" ht="15" thickBot="1" x14ac:dyDescent="0.35">
      <c r="A5" s="4"/>
      <c r="B5" s="4"/>
      <c r="L5" s="7"/>
      <c r="M5" s="7"/>
    </row>
    <row r="6" spans="1:13" x14ac:dyDescent="0.3">
      <c r="A6" s="32" t="s">
        <v>0</v>
      </c>
      <c r="B6" s="34" t="s">
        <v>1</v>
      </c>
      <c r="C6" s="12"/>
      <c r="D6" s="12"/>
      <c r="E6" s="12"/>
      <c r="F6" s="12"/>
      <c r="G6" s="12"/>
      <c r="H6" s="12"/>
      <c r="I6" s="12"/>
      <c r="J6" s="36" t="s">
        <v>2</v>
      </c>
      <c r="L6" s="7"/>
      <c r="M6" s="7"/>
    </row>
    <row r="7" spans="1:13" ht="15" thickBot="1" x14ac:dyDescent="0.35">
      <c r="A7" s="33"/>
      <c r="B7" s="35"/>
      <c r="C7" s="13">
        <v>42370</v>
      </c>
      <c r="D7" s="14">
        <v>42401</v>
      </c>
      <c r="E7" s="15">
        <v>42430</v>
      </c>
      <c r="F7" s="16">
        <v>42461</v>
      </c>
      <c r="G7" s="15">
        <v>42491</v>
      </c>
      <c r="H7" s="17">
        <v>42522</v>
      </c>
      <c r="I7" s="15">
        <v>42552</v>
      </c>
      <c r="J7" s="37"/>
      <c r="L7" s="7"/>
      <c r="M7" s="7"/>
    </row>
    <row r="8" spans="1:13" x14ac:dyDescent="0.3">
      <c r="A8" s="18" t="s">
        <v>3</v>
      </c>
      <c r="B8" s="19" t="s">
        <v>4</v>
      </c>
      <c r="C8" s="20">
        <f>SUM(C9)</f>
        <v>1078000</v>
      </c>
      <c r="D8" s="20">
        <f t="shared" ref="D8:J8" si="0">SUM(D9)</f>
        <v>1303450</v>
      </c>
      <c r="E8" s="20">
        <f t="shared" si="0"/>
        <v>1553195</v>
      </c>
      <c r="F8" s="20">
        <f t="shared" si="0"/>
        <v>1851794.5</v>
      </c>
      <c r="G8" s="20">
        <f t="shared" si="0"/>
        <v>2208909.9500000002</v>
      </c>
      <c r="H8" s="20">
        <f t="shared" si="0"/>
        <v>2636124.1449999996</v>
      </c>
      <c r="I8" s="20">
        <f t="shared" si="0"/>
        <v>10631473.594999999</v>
      </c>
      <c r="J8" s="20">
        <f t="shared" si="0"/>
        <v>21262947.189999998</v>
      </c>
      <c r="K8" s="21"/>
      <c r="L8" s="7"/>
      <c r="M8" s="7"/>
    </row>
    <row r="9" spans="1:13" x14ac:dyDescent="0.3">
      <c r="A9" s="22" t="s">
        <v>5</v>
      </c>
      <c r="B9" s="23" t="s">
        <v>6</v>
      </c>
      <c r="C9" s="24">
        <f>SUM(C10,C13)</f>
        <v>1078000</v>
      </c>
      <c r="D9" s="25">
        <f t="shared" ref="D9:J9" si="1">SUM(D10,D13)</f>
        <v>1303450</v>
      </c>
      <c r="E9" s="25">
        <f t="shared" si="1"/>
        <v>1553195</v>
      </c>
      <c r="F9" s="25">
        <f t="shared" si="1"/>
        <v>1851794.5</v>
      </c>
      <c r="G9" s="25">
        <f t="shared" si="1"/>
        <v>2208909.9500000002</v>
      </c>
      <c r="H9" s="25">
        <f t="shared" si="1"/>
        <v>2636124.1449999996</v>
      </c>
      <c r="I9" s="25">
        <f t="shared" si="1"/>
        <v>10631473.594999999</v>
      </c>
      <c r="J9" s="26">
        <f t="shared" si="1"/>
        <v>21262947.189999998</v>
      </c>
      <c r="K9" s="21"/>
      <c r="L9" s="7"/>
      <c r="M9" s="7"/>
    </row>
    <row r="10" spans="1:13" x14ac:dyDescent="0.3">
      <c r="A10" s="22" t="s">
        <v>7</v>
      </c>
      <c r="B10" s="23" t="s">
        <v>8</v>
      </c>
      <c r="C10" s="27">
        <f>SUM(C11:C12)</f>
        <v>330000</v>
      </c>
      <c r="D10" s="28">
        <f t="shared" ref="D10:I10" si="2">SUM(D11:D12)</f>
        <v>412650</v>
      </c>
      <c r="E10" s="28">
        <f t="shared" si="2"/>
        <v>491715</v>
      </c>
      <c r="F10" s="28">
        <f t="shared" si="2"/>
        <v>586246.5</v>
      </c>
      <c r="G10" s="29">
        <f t="shared" si="2"/>
        <v>699303.15</v>
      </c>
      <c r="H10" s="28">
        <f t="shared" si="2"/>
        <v>834551.86499999999</v>
      </c>
      <c r="I10" s="29">
        <f t="shared" si="2"/>
        <v>3354466.5149999997</v>
      </c>
      <c r="J10" s="31">
        <f>SUM(J11:J12)</f>
        <v>6708933.0299999993</v>
      </c>
      <c r="K10" s="21"/>
      <c r="L10" s="7"/>
      <c r="M10" s="7"/>
    </row>
    <row r="11" spans="1:13" x14ac:dyDescent="0.3">
      <c r="A11" s="22" t="s">
        <v>9</v>
      </c>
      <c r="B11" s="23" t="s">
        <v>10</v>
      </c>
      <c r="C11" s="27">
        <f>SUM([1]PL!C11+[2]PL!C11)</f>
        <v>0</v>
      </c>
      <c r="D11" s="27">
        <f>SUM([1]PL!D11+[2]PL!D11)</f>
        <v>19650</v>
      </c>
      <c r="E11" s="27">
        <f>SUM([1]PL!E11+[2]PL!E11)</f>
        <v>23415</v>
      </c>
      <c r="F11" s="27">
        <f>SUM([1]PL!F11+[2]PL!F11)</f>
        <v>27916.5</v>
      </c>
      <c r="G11" s="27">
        <f>SUM([1]PL!G11+[2]PL!G11)</f>
        <v>33300.15</v>
      </c>
      <c r="H11" s="27">
        <f>SUM([1]PL!H11+[2]PL!H11)</f>
        <v>39740.564999999995</v>
      </c>
      <c r="I11" s="27">
        <f>SUM([1]PL!I11+[2]PL!I11)</f>
        <v>144022.215</v>
      </c>
      <c r="J11" s="31">
        <f>SUM(C11:I11)</f>
        <v>288044.43</v>
      </c>
      <c r="K11" s="21"/>
      <c r="L11" s="7"/>
      <c r="M11" s="7"/>
    </row>
    <row r="12" spans="1:13" x14ac:dyDescent="0.3">
      <c r="A12" s="22" t="s">
        <v>9</v>
      </c>
      <c r="B12" s="23" t="s">
        <v>11</v>
      </c>
      <c r="C12" s="27">
        <f>SUM([1]PL!C12+[2]PL!C12)</f>
        <v>330000</v>
      </c>
      <c r="D12" s="27">
        <f>SUM([1]PL!D12+[2]PL!D12)</f>
        <v>393000</v>
      </c>
      <c r="E12" s="27">
        <f>SUM([1]PL!E12+[2]PL!E12)</f>
        <v>468300</v>
      </c>
      <c r="F12" s="27">
        <f>SUM([1]PL!F12+[2]PL!F12)</f>
        <v>558330</v>
      </c>
      <c r="G12" s="27">
        <f>SUM([1]PL!G12+[2]PL!G12)</f>
        <v>666003</v>
      </c>
      <c r="H12" s="27">
        <f>SUM([1]PL!H12+[2]PL!H12)</f>
        <v>794811.3</v>
      </c>
      <c r="I12" s="27">
        <f>SUM([1]PL!I12+[2]PL!I12)</f>
        <v>3210444.3</v>
      </c>
      <c r="J12" s="31">
        <f>SUM(C12:I12)</f>
        <v>6420888.5999999996</v>
      </c>
      <c r="K12" s="21"/>
      <c r="L12" s="7"/>
      <c r="M12" s="7"/>
    </row>
    <row r="13" spans="1:13" x14ac:dyDescent="0.3">
      <c r="A13" s="22" t="s">
        <v>7</v>
      </c>
      <c r="B13" s="23" t="s">
        <v>12</v>
      </c>
      <c r="C13" s="27">
        <f>SUM(C14,C15)</f>
        <v>748000</v>
      </c>
      <c r="D13" s="30">
        <f t="shared" ref="D13:I13" si="3">SUM(D14,D15)</f>
        <v>890800</v>
      </c>
      <c r="E13" s="28">
        <f t="shared" si="3"/>
        <v>1061480</v>
      </c>
      <c r="F13" s="30">
        <f t="shared" si="3"/>
        <v>1265548</v>
      </c>
      <c r="G13" s="28">
        <f t="shared" si="3"/>
        <v>1509606.8</v>
      </c>
      <c r="H13" s="30">
        <f t="shared" si="3"/>
        <v>1801572.2799999998</v>
      </c>
      <c r="I13" s="28">
        <f t="shared" si="3"/>
        <v>7277007.0800000001</v>
      </c>
      <c r="J13" s="31">
        <f>SUM(J14,J15)</f>
        <v>14554014.16</v>
      </c>
      <c r="K13" s="21"/>
      <c r="L13" s="7"/>
      <c r="M13" s="7"/>
    </row>
    <row r="14" spans="1:13" x14ac:dyDescent="0.3">
      <c r="A14" s="22" t="s">
        <v>9</v>
      </c>
      <c r="B14" s="23" t="s">
        <v>13</v>
      </c>
      <c r="C14" s="27">
        <f>SUM([1]PL!C14+[2]PL!C14)</f>
        <v>385000</v>
      </c>
      <c r="D14" s="27">
        <f>SUM([1]PL!D14+[2]PL!D14)</f>
        <v>458500</v>
      </c>
      <c r="E14" s="27">
        <f>SUM([1]PL!E14+[2]PL!E14)</f>
        <v>546350</v>
      </c>
      <c r="F14" s="27">
        <f>SUM([1]PL!F14+[2]PL!F14)</f>
        <v>651385</v>
      </c>
      <c r="G14" s="27">
        <f>SUM([1]PL!G14+[2]PL!G14)</f>
        <v>777003.5</v>
      </c>
      <c r="H14" s="27">
        <f>SUM([1]PL!H14+[2]PL!H14)</f>
        <v>927279.85</v>
      </c>
      <c r="I14" s="27">
        <f>SUM([1]PL!I14+[2]PL!I14)</f>
        <v>3745518.35</v>
      </c>
      <c r="J14" s="31">
        <f>SUM(C14:I14)</f>
        <v>7491036.7000000002</v>
      </c>
      <c r="K14" s="21"/>
      <c r="L14" s="7"/>
      <c r="M14" s="7"/>
    </row>
    <row r="15" spans="1:13" x14ac:dyDescent="0.3">
      <c r="A15" s="22" t="s">
        <v>9</v>
      </c>
      <c r="B15" s="23" t="s">
        <v>14</v>
      </c>
      <c r="C15" s="27">
        <f>SUM([1]PL!C15+[2]PL!C15)</f>
        <v>363000</v>
      </c>
      <c r="D15" s="27">
        <f>SUM([1]PL!D15+[2]PL!D15)</f>
        <v>432300</v>
      </c>
      <c r="E15" s="27">
        <f>SUM([1]PL!E15+[2]PL!E15)</f>
        <v>515130</v>
      </c>
      <c r="F15" s="27">
        <f>SUM([1]PL!F15+[2]PL!F15)</f>
        <v>614163</v>
      </c>
      <c r="G15" s="27">
        <f>SUM([1]PL!G15+[2]PL!G15)</f>
        <v>732603.3</v>
      </c>
      <c r="H15" s="27">
        <f>SUM([1]PL!H15+[2]PL!H15)</f>
        <v>874292.42999999993</v>
      </c>
      <c r="I15" s="27">
        <f>SUM([1]PL!I15+[2]PL!I15)</f>
        <v>3531488.73</v>
      </c>
      <c r="J15" s="31">
        <f>SUM(C15:I15)</f>
        <v>7062977.459999999</v>
      </c>
      <c r="K15" s="21"/>
      <c r="L15" s="7"/>
      <c r="M15" s="7"/>
    </row>
  </sheetData>
  <mergeCells count="3">
    <mergeCell ref="A6:A7"/>
    <mergeCell ref="B6:B7"/>
    <mergeCell ref="J6:J7"/>
  </mergeCells>
  <dataValidations count="2">
    <dataValidation type="list" allowBlank="1" showInputMessage="1" showErrorMessage="1" sqref="E1">
      <formula1>#REF!</formula1>
    </dataValidation>
    <dataValidation allowBlank="1" showInputMessage="1" showErrorMessage="1" prompt="Соотвествует рабочей валюте, задается на листе &quot;Инструкция и нормативы&quot;" sqref="B4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ИТОГОВЫЙ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Danilin</cp:lastModifiedBy>
  <dcterms:created xsi:type="dcterms:W3CDTF">2015-10-16T15:28:54Z</dcterms:created>
  <dcterms:modified xsi:type="dcterms:W3CDTF">2015-10-16T15:56:12Z</dcterms:modified>
</cp:coreProperties>
</file>