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16275" windowHeight="748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13" i="1" l="1"/>
  <c r="E12" i="1"/>
  <c r="P11" i="1"/>
  <c r="O11" i="1"/>
  <c r="N11" i="1"/>
  <c r="K11" i="1"/>
  <c r="E11" i="1"/>
  <c r="L11" i="1" s="1"/>
  <c r="P10" i="1"/>
  <c r="O10" i="1"/>
  <c r="N10" i="1"/>
  <c r="K10" i="1"/>
  <c r="E10" i="1"/>
  <c r="P9" i="1"/>
  <c r="O9" i="1"/>
  <c r="N9" i="1"/>
  <c r="L9" i="1"/>
  <c r="K9" i="1"/>
  <c r="E9" i="1"/>
  <c r="P8" i="1"/>
  <c r="O8" i="1"/>
  <c r="N8" i="1"/>
  <c r="K8" i="1"/>
  <c r="E8" i="1"/>
  <c r="P7" i="1"/>
  <c r="O7" i="1"/>
  <c r="N7" i="1"/>
  <c r="K7" i="1"/>
  <c r="E7" i="1"/>
  <c r="L10" i="1" s="1"/>
  <c r="P6" i="1"/>
  <c r="O6" i="1"/>
  <c r="N6" i="1"/>
  <c r="K6" i="1"/>
  <c r="E6" i="1"/>
  <c r="L7" i="1" s="1"/>
  <c r="P5" i="1"/>
  <c r="O5" i="1"/>
  <c r="N5" i="1"/>
  <c r="K5" i="1"/>
  <c r="E5" i="1"/>
  <c r="L5" i="1" s="1"/>
  <c r="P4" i="1"/>
  <c r="O4" i="1"/>
  <c r="N4" i="1"/>
  <c r="K4" i="1"/>
  <c r="E4" i="1"/>
  <c r="P3" i="1"/>
  <c r="O3" i="1"/>
  <c r="N3" i="1"/>
  <c r="K3" i="1"/>
  <c r="E3" i="1"/>
  <c r="L3" i="1" s="1"/>
  <c r="P2" i="1"/>
  <c r="O2" i="1"/>
  <c r="N2" i="1"/>
  <c r="K2" i="1"/>
  <c r="E2" i="1"/>
  <c r="L4" i="1" s="1"/>
  <c r="L2" i="1" l="1"/>
  <c r="L8" i="1"/>
  <c r="L6" i="1"/>
</calcChain>
</file>

<file path=xl/sharedStrings.xml><?xml version="1.0" encoding="utf-8"?>
<sst xmlns="http://schemas.openxmlformats.org/spreadsheetml/2006/main" count="34" uniqueCount="20">
  <si>
    <t>Дата</t>
  </si>
  <si>
    <t>Наименование</t>
  </si>
  <si>
    <t>Цена</t>
  </si>
  <si>
    <t>К-во</t>
  </si>
  <si>
    <t>Сумма</t>
  </si>
  <si>
    <t>Вид</t>
  </si>
  <si>
    <t>Код</t>
  </si>
  <si>
    <t>Май</t>
  </si>
  <si>
    <t>Июнь</t>
  </si>
  <si>
    <t>Июль</t>
  </si>
  <si>
    <t>я</t>
  </si>
  <si>
    <t>а</t>
  </si>
  <si>
    <t>в</t>
  </si>
  <si>
    <t>г</t>
  </si>
  <si>
    <t>дч</t>
  </si>
  <si>
    <t>д</t>
  </si>
  <si>
    <t>е</t>
  </si>
  <si>
    <t>з</t>
  </si>
  <si>
    <t>и</t>
  </si>
  <si>
    <t>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</si>
</sst>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р_._-;\-* #,##0.00_р_._-;_-* &quot;-&quot;??_р_._-;_-@_-"/>
  </numFmts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name val="Arial Cyr"/>
      <charset val="204"/>
    </font>
    <font>
      <b/>
      <sz val="9"/>
      <name val="Arial Narrow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">
    <xf numFmtId="0" fontId="0" fillId="0" borderId="0" xfId="0"/>
    <xf numFmtId="0" fontId="2" fillId="0" borderId="1" xfId="0" applyFont="1" applyBorder="1" applyAlignment="1">
      <alignment horizontal="center" vertical="center" wrapText="1" shrinkToFit="1"/>
    </xf>
    <xf numFmtId="0" fontId="0" fillId="0" borderId="0" xfId="0" applyAlignment="1">
      <alignment horizontal="center" vertical="center" wrapText="1" shrinkToFit="1"/>
    </xf>
    <xf numFmtId="0" fontId="3" fillId="2" borderId="1" xfId="0" applyFont="1" applyFill="1" applyBorder="1" applyAlignment="1">
      <alignment horizontal="center" vertical="center" wrapText="1" shrinkToFit="1"/>
    </xf>
    <xf numFmtId="14" fontId="0" fillId="0" borderId="1" xfId="0" applyNumberFormat="1" applyBorder="1" applyAlignment="1">
      <alignment horizontal="center" vertical="center" wrapText="1" shrinkToFit="1"/>
    </xf>
    <xf numFmtId="0" fontId="0" fillId="0" borderId="1" xfId="0" applyBorder="1" applyAlignment="1">
      <alignment horizontal="left" vertical="center" wrapText="1" shrinkToFit="1"/>
    </xf>
    <xf numFmtId="2" fontId="0" fillId="0" borderId="1" xfId="0" applyNumberFormat="1" applyBorder="1" applyAlignment="1">
      <alignment horizontal="right" vertical="center" wrapText="1" shrinkToFit="1"/>
    </xf>
    <xf numFmtId="0" fontId="0" fillId="0" borderId="1" xfId="0" applyBorder="1" applyAlignment="1">
      <alignment horizontal="center" vertical="center" wrapText="1" shrinkToFit="1"/>
    </xf>
    <xf numFmtId="43" fontId="0" fillId="0" borderId="1" xfId="1" applyFont="1" applyBorder="1" applyAlignment="1">
      <alignment horizontal="right" vertical="center" wrapText="1" shrinkToFit="1"/>
    </xf>
    <xf numFmtId="3" fontId="2" fillId="0" borderId="1" xfId="0" applyNumberFormat="1" applyFont="1" applyFill="1" applyBorder="1" applyAlignment="1">
      <alignment horizontal="center" vertical="center" wrapText="1" shrinkToFit="1"/>
    </xf>
    <xf numFmtId="0" fontId="0" fillId="0" borderId="0" xfId="0" applyAlignment="1">
      <alignment horizontal="left" vertical="center" wrapText="1" shrinkToFit="1"/>
    </xf>
    <xf numFmtId="0" fontId="0" fillId="0" borderId="0" xfId="0" applyAlignment="1">
      <alignment horizontal="right" vertical="center" wrapText="1" shrinkToFit="1"/>
    </xf>
    <xf numFmtId="3" fontId="2" fillId="3" borderId="1" xfId="0" applyNumberFormat="1" applyFont="1" applyFill="1" applyBorder="1" applyAlignment="1">
      <alignment horizontal="center" vertical="center" wrapText="1" shrinkToFit="1"/>
    </xf>
    <xf numFmtId="14" fontId="0" fillId="4" borderId="1" xfId="0" applyNumberFormat="1" applyFill="1" applyBorder="1" applyAlignment="1">
      <alignment horizontal="center" vertical="center" wrapText="1" shrinkToFit="1"/>
    </xf>
    <xf numFmtId="2" fontId="0" fillId="5" borderId="1" xfId="0" applyNumberFormat="1" applyFill="1" applyBorder="1" applyAlignment="1">
      <alignment horizontal="right" vertical="center" wrapText="1" shrinkToFi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"/>
  <sheetViews>
    <sheetView tabSelected="1" workbookViewId="0">
      <selection activeCell="N2" sqref="N2"/>
    </sheetView>
  </sheetViews>
  <sheetFormatPr defaultRowHeight="15" x14ac:dyDescent="0.25"/>
  <cols>
    <col min="1" max="1" width="10.140625" style="2" bestFit="1" customWidth="1"/>
    <col min="2" max="2" width="22.5703125" style="10" customWidth="1"/>
    <col min="3" max="3" width="7.7109375" style="11" customWidth="1"/>
    <col min="4" max="4" width="6" style="2" customWidth="1"/>
    <col min="5" max="5" width="9" style="11" customWidth="1"/>
    <col min="6" max="6" width="4.42578125" style="2" bestFit="1" customWidth="1"/>
    <col min="7" max="7" width="12" style="2" customWidth="1"/>
    <col min="8" max="8" width="2.140625" style="2" customWidth="1"/>
    <col min="9" max="9" width="15.140625" style="10" bestFit="1" customWidth="1"/>
    <col min="10" max="10" width="4.42578125" style="2" bestFit="1" customWidth="1"/>
    <col min="11" max="11" width="5.140625" style="2" customWidth="1"/>
    <col min="12" max="12" width="12.5703125" style="2" customWidth="1"/>
    <col min="13" max="13" width="2.140625" style="2" customWidth="1"/>
    <col min="14" max="16" width="9.140625" style="2"/>
  </cols>
  <sheetData>
    <row r="1" spans="1:16" ht="25.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/>
      <c r="I1" s="1"/>
      <c r="J1" s="1" t="s">
        <v>6</v>
      </c>
      <c r="K1" s="1" t="s">
        <v>3</v>
      </c>
      <c r="L1" s="1" t="s">
        <v>4</v>
      </c>
      <c r="N1" s="3" t="s">
        <v>7</v>
      </c>
      <c r="O1" s="3" t="s">
        <v>8</v>
      </c>
      <c r="P1" s="3" t="s">
        <v>9</v>
      </c>
    </row>
    <row r="2" spans="1:16" x14ac:dyDescent="0.25">
      <c r="A2" s="13">
        <v>42151</v>
      </c>
      <c r="B2" s="5"/>
      <c r="C2" s="6">
        <v>250</v>
      </c>
      <c r="D2" s="7">
        <v>2</v>
      </c>
      <c r="E2" s="14">
        <f t="shared" ref="E2:E13" si="0">C2*D2</f>
        <v>500</v>
      </c>
      <c r="F2" s="7" t="s">
        <v>12</v>
      </c>
      <c r="G2" s="7"/>
      <c r="I2" s="5"/>
      <c r="J2" s="7" t="s">
        <v>11</v>
      </c>
      <c r="K2" s="7">
        <f>COUNTIF(F$2:F$370,$J2)</f>
        <v>2</v>
      </c>
      <c r="L2" s="8">
        <f>SUMIF(F$2:F$370,J2,E$2:E$370)</f>
        <v>340</v>
      </c>
      <c r="N2" s="12">
        <f>SUMIFS($E$2:$E$530,$A$2:$A$530,"&gt;=1"&amp;N$1,$A$2:$A$530,"&lt;="&amp;EDATE(--1&amp;N$1,1)-1,$F$2:$F$530,$J2)</f>
        <v>0</v>
      </c>
      <c r="O2" s="12">
        <f>SUMIFS($E$2:$E$530,$A$2:$A$530,"&gt;=1"&amp;O$1,$A$2:$A$530,"&lt;="&amp;EDATE(--1&amp;O$1,1)-1,$F$2:$F$530,$J2)</f>
        <v>0</v>
      </c>
      <c r="P2" s="12">
        <f>SUMIFS($E$2:$E$530,$A$2:$A$530,"&gt;=1"&amp;P$1,$A$2:$A$530,"&lt;="&amp;EDATE(--1&amp;P$1,1)-1,$F$2:$F$530,$J2)</f>
        <v>0</v>
      </c>
    </row>
    <row r="3" spans="1:16" x14ac:dyDescent="0.25">
      <c r="A3" s="13">
        <v>42151</v>
      </c>
      <c r="B3" s="5"/>
      <c r="C3" s="6">
        <v>300</v>
      </c>
      <c r="D3" s="7">
        <v>1</v>
      </c>
      <c r="E3" s="14">
        <f t="shared" si="0"/>
        <v>300</v>
      </c>
      <c r="F3" s="7" t="s">
        <v>10</v>
      </c>
      <c r="G3" s="7"/>
      <c r="I3" s="5"/>
      <c r="J3" s="7" t="s">
        <v>10</v>
      </c>
      <c r="K3" s="7">
        <f>COUNTIF(F$2:F$370,$J3)</f>
        <v>1</v>
      </c>
      <c r="L3" s="8">
        <f>SUMIF(F$2:F$370,J3,E$2:E$370)</f>
        <v>300</v>
      </c>
      <c r="N3" s="12">
        <f>SUMIFS($E$2:$E$530,$A$2:$A$530,"&gt;=1"&amp;N$1,$A$2:$A$530,"&lt;="&amp;EDATE(--1&amp;N$1,1)-1,$F$2:$F$530,$J3)</f>
        <v>0</v>
      </c>
      <c r="O3" s="12">
        <f>SUMIFS($E$2:$E$530,$A$2:$A$530,"&gt;=1"&amp;O$1,$A$2:$A$530,"&lt;="&amp;EDATE(--1&amp;O$1,1)-1,$F$2:$F$530,$J3)</f>
        <v>0</v>
      </c>
      <c r="P3" s="12">
        <f>SUMIFS($E$2:$E$530,$A$2:$A$530,"&gt;=1"&amp;P$1,$A$2:$A$530,"&lt;="&amp;EDATE(--1&amp;P$1,1)-1,$F$2:$F$530,$J3)</f>
        <v>0</v>
      </c>
    </row>
    <row r="4" spans="1:16" x14ac:dyDescent="0.25">
      <c r="A4" s="13">
        <v>42151</v>
      </c>
      <c r="B4" s="5"/>
      <c r="C4" s="6">
        <v>80</v>
      </c>
      <c r="D4" s="7">
        <v>1</v>
      </c>
      <c r="E4" s="14">
        <f t="shared" si="0"/>
        <v>80</v>
      </c>
      <c r="F4" s="7" t="s">
        <v>16</v>
      </c>
      <c r="G4" s="7"/>
      <c r="I4" s="5"/>
      <c r="J4" s="7" t="s">
        <v>12</v>
      </c>
      <c r="K4" s="7">
        <f>COUNTIF(F$2:F$370,$J4)</f>
        <v>1</v>
      </c>
      <c r="L4" s="8">
        <f>SUMIF(F$2:F$370,J4,E$2:E$370)</f>
        <v>500</v>
      </c>
      <c r="N4" s="12">
        <f>SUMIFS($E$2:$E$530,$A$2:$A$530,"&gt;=1"&amp;N$1,$A$2:$A$530,"&lt;="&amp;EDATE(--1&amp;N$1,1)-1,$F$2:$F$530,$J4)</f>
        <v>0</v>
      </c>
      <c r="O4" s="12">
        <f>SUMIFS($E$2:$E$530,$A$2:$A$530,"&gt;=1"&amp;O$1,$A$2:$A$530,"&lt;="&amp;EDATE(--1&amp;O$1,1)-1,$F$2:$F$530,$J4)</f>
        <v>0</v>
      </c>
      <c r="P4" s="12">
        <f>SUMIFS($E$2:$E$530,$A$2:$A$530,"&gt;=1"&amp;P$1,$A$2:$A$530,"&lt;="&amp;EDATE(--1&amp;P$1,1)-1,$F$2:$F$530,$J4)</f>
        <v>0</v>
      </c>
    </row>
    <row r="5" spans="1:16" x14ac:dyDescent="0.25">
      <c r="A5" s="13">
        <v>42151</v>
      </c>
      <c r="B5" s="5"/>
      <c r="C5" s="6">
        <v>200</v>
      </c>
      <c r="D5" s="7">
        <v>1</v>
      </c>
      <c r="E5" s="14">
        <f t="shared" si="0"/>
        <v>200</v>
      </c>
      <c r="F5" s="7" t="s">
        <v>13</v>
      </c>
      <c r="G5" s="7"/>
      <c r="I5" s="5"/>
      <c r="J5" s="7" t="s">
        <v>13</v>
      </c>
      <c r="K5" s="7">
        <f>COUNTIF(F$2:F$370,$J5)</f>
        <v>1</v>
      </c>
      <c r="L5" s="8">
        <f>SUMIF(F$2:F$370,J5,E$2:E$370)</f>
        <v>200</v>
      </c>
      <c r="N5" s="12">
        <f>SUMIFS($E$2:$E$530,$A$2:$A$530,"&gt;=1"&amp;N$1,$A$2:$A$530,"&lt;="&amp;EDATE(--1&amp;N$1,1)-1,$F$2:$F$530,$J5)</f>
        <v>0</v>
      </c>
      <c r="O5" s="12">
        <f>SUMIFS($E$2:$E$530,$A$2:$A$530,"&gt;=1"&amp;O$1,$A$2:$A$530,"&lt;="&amp;EDATE(--1&amp;O$1,1)-1,$F$2:$F$530,$J5)</f>
        <v>0</v>
      </c>
      <c r="P5" s="12">
        <f>SUMIFS($E$2:$E$530,$A$2:$A$530,"&gt;=1"&amp;P$1,$A$2:$A$530,"&lt;="&amp;EDATE(--1&amp;P$1,1)-1,$F$2:$F$530,$J5)</f>
        <v>0</v>
      </c>
    </row>
    <row r="6" spans="1:16" x14ac:dyDescent="0.25">
      <c r="A6" s="13">
        <v>42158</v>
      </c>
      <c r="B6" s="5"/>
      <c r="C6" s="6">
        <v>300</v>
      </c>
      <c r="D6" s="7">
        <v>1</v>
      </c>
      <c r="E6" s="14">
        <f t="shared" si="0"/>
        <v>300</v>
      </c>
      <c r="F6" s="7" t="s">
        <v>15</v>
      </c>
      <c r="G6" s="7"/>
      <c r="I6" s="5"/>
      <c r="J6" s="7" t="s">
        <v>14</v>
      </c>
      <c r="K6" s="7">
        <f>COUNTIF(F$2:F$370,$J6)</f>
        <v>1</v>
      </c>
      <c r="L6" s="8">
        <f>SUMIF(F$2:F$370,J6,E$2:E$370)</f>
        <v>40</v>
      </c>
      <c r="N6" s="12">
        <f>SUMIFS($E$2:$E$530,$A$2:$A$530,"&gt;=1"&amp;N$1,$A$2:$A$530,"&lt;="&amp;EDATE(--1&amp;N$1,1)-1,$F$2:$F$530,$J6)</f>
        <v>0</v>
      </c>
      <c r="O6" s="12">
        <f>SUMIFS($E$2:$E$530,$A$2:$A$530,"&gt;=1"&amp;O$1,$A$2:$A$530,"&lt;="&amp;EDATE(--1&amp;O$1,1)-1,$F$2:$F$530,$J6)</f>
        <v>0</v>
      </c>
      <c r="P6" s="12">
        <f>SUMIFS($E$2:$E$530,$A$2:$A$530,"&gt;=1"&amp;P$1,$A$2:$A$530,"&lt;="&amp;EDATE(--1&amp;P$1,1)-1,$F$2:$F$530,$J6)</f>
        <v>0</v>
      </c>
    </row>
    <row r="7" spans="1:16" x14ac:dyDescent="0.25">
      <c r="A7" s="13">
        <v>42158</v>
      </c>
      <c r="B7" s="5"/>
      <c r="C7" s="6">
        <v>300</v>
      </c>
      <c r="D7" s="7">
        <v>1</v>
      </c>
      <c r="E7" s="14">
        <f t="shared" si="0"/>
        <v>300</v>
      </c>
      <c r="F7" s="7" t="s">
        <v>18</v>
      </c>
      <c r="G7" s="7"/>
      <c r="I7" s="5"/>
      <c r="J7" s="7" t="s">
        <v>15</v>
      </c>
      <c r="K7" s="7">
        <f>COUNTIF(F$2:F$370,$J7)</f>
        <v>2</v>
      </c>
      <c r="L7" s="8">
        <f>SUMIF(F$2:F$370,J7,E$2:E$370)</f>
        <v>360</v>
      </c>
      <c r="N7" s="12">
        <f>SUMIFS($E$2:$E$530,$A$2:$A$530,"&gt;=1"&amp;N$1,$A$2:$A$530,"&lt;="&amp;EDATE(--1&amp;N$1,1)-1,$F$2:$F$530,$J7)</f>
        <v>0</v>
      </c>
      <c r="O7" s="12">
        <f>SUMIFS($E$2:$E$530,$A$2:$A$530,"&gt;=1"&amp;O$1,$A$2:$A$530,"&lt;="&amp;EDATE(--1&amp;O$1,1)-1,$F$2:$F$530,$J7)</f>
        <v>0</v>
      </c>
      <c r="P7" s="12">
        <f>SUMIFS($E$2:$E$530,$A$2:$A$530,"&gt;=1"&amp;P$1,$A$2:$A$530,"&lt;="&amp;EDATE(--1&amp;P$1,1)-1,$F$2:$F$530,$J7)</f>
        <v>0</v>
      </c>
    </row>
    <row r="8" spans="1:16" x14ac:dyDescent="0.25">
      <c r="A8" s="13">
        <v>42159</v>
      </c>
      <c r="B8" s="5"/>
      <c r="C8" s="6">
        <v>20</v>
      </c>
      <c r="D8" s="7">
        <v>2</v>
      </c>
      <c r="E8" s="14">
        <f t="shared" si="0"/>
        <v>40</v>
      </c>
      <c r="F8" s="7" t="s">
        <v>14</v>
      </c>
      <c r="G8" s="7"/>
      <c r="I8" s="5"/>
      <c r="J8" s="7" t="s">
        <v>16</v>
      </c>
      <c r="K8" s="7">
        <f>COUNTIF(F$2:F$370,$J8)</f>
        <v>1</v>
      </c>
      <c r="L8" s="8">
        <f>SUMIF(F$2:F$370,J8,E$2:E$370)</f>
        <v>80</v>
      </c>
      <c r="N8" s="12">
        <f>SUMIFS($E$2:$E$530,$A$2:$A$530,"&gt;=1"&amp;N$1,$A$2:$A$530,"&lt;="&amp;EDATE(--1&amp;N$1,1)-1,$F$2:$F$530,$J8)</f>
        <v>0</v>
      </c>
      <c r="O8" s="12">
        <f>SUMIFS($E$2:$E$530,$A$2:$A$530,"&gt;=1"&amp;O$1,$A$2:$A$530,"&lt;="&amp;EDATE(--1&amp;O$1,1)-1,$F$2:$F$530,$J8)</f>
        <v>0</v>
      </c>
      <c r="P8" s="12">
        <f>SUMIFS($E$2:$E$530,$A$2:$A$530,"&gt;=1"&amp;P$1,$A$2:$A$530,"&lt;="&amp;EDATE(--1&amp;P$1,1)-1,$F$2:$F$530,$J8)</f>
        <v>0</v>
      </c>
    </row>
    <row r="9" spans="1:16" x14ac:dyDescent="0.25">
      <c r="A9" s="13">
        <v>42159</v>
      </c>
      <c r="B9" s="5"/>
      <c r="C9" s="6">
        <v>35</v>
      </c>
      <c r="D9" s="7">
        <v>4</v>
      </c>
      <c r="E9" s="14">
        <f t="shared" si="0"/>
        <v>140</v>
      </c>
      <c r="F9" s="7" t="s">
        <v>11</v>
      </c>
      <c r="G9" s="7"/>
      <c r="I9" s="5"/>
      <c r="J9" s="7" t="s">
        <v>17</v>
      </c>
      <c r="K9" s="7">
        <f>COUNTIF(F$2:F$370,$J9)</f>
        <v>1</v>
      </c>
      <c r="L9" s="8">
        <f>SUMIF(F$2:F$370,J9,E$2:E$370)</f>
        <v>30</v>
      </c>
      <c r="N9" s="12">
        <f>SUMIFS($E$2:$E$530,$A$2:$A$530,"&gt;=1"&amp;N$1,$A$2:$A$530,"&lt;="&amp;EDATE(--1&amp;N$1,1)-1,$F$2:$F$530,$J9)</f>
        <v>0</v>
      </c>
      <c r="O9" s="12">
        <f>SUMIFS($E$2:$E$530,$A$2:$A$530,"&gt;=1"&amp;O$1,$A$2:$A$530,"&lt;="&amp;EDATE(--1&amp;O$1,1)-1,$F$2:$F$530,$J9)</f>
        <v>0</v>
      </c>
      <c r="P9" s="12">
        <f>SUMIFS($E$2:$E$530,$A$2:$A$530,"&gt;=1"&amp;P$1,$A$2:$A$530,"&lt;="&amp;EDATE(--1&amp;P$1,1)-1,$F$2:$F$530,$J9)</f>
        <v>0</v>
      </c>
    </row>
    <row r="10" spans="1:16" x14ac:dyDescent="0.25">
      <c r="A10" s="13">
        <v>42159</v>
      </c>
      <c r="B10" s="5"/>
      <c r="C10" s="6">
        <v>10</v>
      </c>
      <c r="D10" s="7">
        <v>3</v>
      </c>
      <c r="E10" s="14">
        <f t="shared" si="0"/>
        <v>30</v>
      </c>
      <c r="F10" s="7" t="s">
        <v>17</v>
      </c>
      <c r="G10" s="7"/>
      <c r="I10" s="5"/>
      <c r="J10" s="7" t="s">
        <v>18</v>
      </c>
      <c r="K10" s="7">
        <f>COUNTIF(F$2:F$370,$J10)</f>
        <v>1</v>
      </c>
      <c r="L10" s="8">
        <f>SUMIF(F$2:F$370,J10,E$2:E$370)</f>
        <v>300</v>
      </c>
      <c r="N10" s="12">
        <f>SUMIFS($E$2:$E$530,$A$2:$A$530,"&gt;=1"&amp;N$1,$A$2:$A$530,"&lt;="&amp;EDATE(--1&amp;N$1,1)-1,$F$2:$F$530,$J10)</f>
        <v>0</v>
      </c>
      <c r="O10" s="12">
        <f>SUMIFS($E$2:$E$530,$A$2:$A$530,"&gt;=1"&amp;O$1,$A$2:$A$530,"&lt;="&amp;EDATE(--1&amp;O$1,1)-1,$F$2:$F$530,$J10)</f>
        <v>0</v>
      </c>
      <c r="P10" s="12">
        <f>SUMIFS($E$2:$E$530,$A$2:$A$530,"&gt;=1"&amp;P$1,$A$2:$A$530,"&lt;="&amp;EDATE(--1&amp;P$1,1)-1,$F$2:$F$530,$J10)</f>
        <v>0</v>
      </c>
    </row>
    <row r="11" spans="1:16" x14ac:dyDescent="0.25">
      <c r="A11" s="13">
        <v>42159</v>
      </c>
      <c r="B11" s="5"/>
      <c r="C11" s="6">
        <v>20</v>
      </c>
      <c r="D11" s="7">
        <v>1</v>
      </c>
      <c r="E11" s="14">
        <f t="shared" si="0"/>
        <v>20</v>
      </c>
      <c r="F11" s="7" t="s">
        <v>19</v>
      </c>
      <c r="G11" s="7"/>
      <c r="I11" s="5"/>
      <c r="J11" s="7" t="s">
        <v>19</v>
      </c>
      <c r="K11" s="7">
        <f>COUNTIF(F$2:F$370,$J11)</f>
        <v>1</v>
      </c>
      <c r="L11" s="8">
        <f>SUMIF(F$2:F$370,J11,E$2:E$370)</f>
        <v>20</v>
      </c>
      <c r="N11" s="12">
        <f>SUMIFS($E$2:$E$530,$A$2:$A$530,"&gt;=1"&amp;N$1,$A$2:$A$530,"&lt;="&amp;EDATE(--1&amp;N$1,1)-1,$F$2:$F$530,$J11)</f>
        <v>0</v>
      </c>
      <c r="O11" s="12">
        <f>SUMIFS($E$2:$E$530,$A$2:$A$530,"&gt;=1"&amp;O$1,$A$2:$A$530,"&lt;="&amp;EDATE(--1&amp;O$1,1)-1,$F$2:$F$530,$J11)</f>
        <v>0</v>
      </c>
      <c r="P11" s="12">
        <f>SUMIFS($E$2:$E$530,$A$2:$A$530,"&gt;=1"&amp;P$1,$A$2:$A$530,"&lt;="&amp;EDATE(--1&amp;P$1,1)-1,$F$2:$F$530,$J11)</f>
        <v>0</v>
      </c>
    </row>
    <row r="12" spans="1:16" x14ac:dyDescent="0.25">
      <c r="A12" s="13">
        <v>42197</v>
      </c>
      <c r="B12" s="5"/>
      <c r="C12" s="6">
        <v>200</v>
      </c>
      <c r="D12" s="7">
        <v>1</v>
      </c>
      <c r="E12" s="14">
        <f t="shared" si="0"/>
        <v>200</v>
      </c>
      <c r="F12" s="7" t="s">
        <v>11</v>
      </c>
      <c r="G12" s="7"/>
      <c r="I12" s="5"/>
      <c r="J12" s="7"/>
      <c r="K12" s="7"/>
      <c r="L12" s="8"/>
      <c r="N12" s="9"/>
      <c r="O12" s="9"/>
      <c r="P12" s="9"/>
    </row>
    <row r="13" spans="1:16" x14ac:dyDescent="0.25">
      <c r="A13" s="13">
        <v>42208</v>
      </c>
      <c r="B13" s="5"/>
      <c r="C13" s="6">
        <v>30</v>
      </c>
      <c r="D13" s="7">
        <v>2</v>
      </c>
      <c r="E13" s="14">
        <f t="shared" si="0"/>
        <v>60</v>
      </c>
      <c r="F13" s="7" t="s">
        <v>15</v>
      </c>
      <c r="G13" s="7"/>
      <c r="I13" s="5"/>
      <c r="J13" s="7"/>
      <c r="K13" s="7"/>
      <c r="L13" s="8"/>
      <c r="N13" s="9"/>
      <c r="O13" s="9"/>
      <c r="P13" s="9"/>
    </row>
    <row r="14" spans="1:16" x14ac:dyDescent="0.25">
      <c r="A14" s="4"/>
      <c r="B14" s="5"/>
      <c r="C14" s="6"/>
      <c r="D14" s="7"/>
      <c r="E14" s="6"/>
      <c r="F14" s="7"/>
      <c r="G14" s="7"/>
      <c r="I14" s="5"/>
      <c r="J14" s="7"/>
      <c r="K14" s="7"/>
      <c r="L14" s="8"/>
      <c r="N14" s="9"/>
      <c r="O14" s="9"/>
      <c r="P14" s="9"/>
    </row>
    <row r="15" spans="1:16" x14ac:dyDescent="0.25">
      <c r="A15" s="4"/>
      <c r="B15" s="5"/>
      <c r="C15" s="6"/>
      <c r="D15" s="7"/>
      <c r="E15" s="6"/>
      <c r="F15" s="7"/>
      <c r="G15" s="7"/>
      <c r="I15" s="5"/>
      <c r="J15" s="7"/>
      <c r="K15" s="7"/>
      <c r="L15" s="8"/>
      <c r="N15" s="9"/>
      <c r="O15" s="9"/>
      <c r="P15" s="9"/>
    </row>
    <row r="16" spans="1:16" x14ac:dyDescent="0.25">
      <c r="A16" s="4"/>
      <c r="B16" s="5"/>
      <c r="C16" s="6"/>
      <c r="D16" s="7"/>
      <c r="E16" s="6"/>
      <c r="F16" s="7"/>
      <c r="G16" s="7"/>
      <c r="I16" s="5"/>
      <c r="J16" s="7"/>
      <c r="K16" s="7"/>
      <c r="L16" s="8"/>
      <c r="N16" s="9"/>
      <c r="O16" s="9"/>
      <c r="P16" s="9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</dc:creator>
  <cp:lastModifiedBy>Tom</cp:lastModifiedBy>
  <dcterms:created xsi:type="dcterms:W3CDTF">2016-07-15T22:18:12Z</dcterms:created>
  <dcterms:modified xsi:type="dcterms:W3CDTF">2016-07-15T22:27:06Z</dcterms:modified>
</cp:coreProperties>
</file>