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 activeTab="1"/>
  </bookViews>
  <sheets>
    <sheet name="Решение методом Монте-Карло" sheetId="1" r:id="rId1"/>
    <sheet name="Результаты имитации" sheetId="2" r:id="rId2"/>
  </sheets>
  <calcPr calcId="162913"/>
</workbook>
</file>

<file path=xl/calcChain.xml><?xml version="1.0" encoding="utf-8"?>
<calcChain xmlns="http://schemas.openxmlformats.org/spreadsheetml/2006/main">
  <c r="D30" i="2" l="1"/>
  <c r="E30" i="2" s="1"/>
  <c r="D26" i="2"/>
  <c r="E26" i="2" s="1"/>
  <c r="D27" i="2"/>
  <c r="E27" i="2" s="1"/>
  <c r="D28" i="2"/>
  <c r="E28" i="2" s="1"/>
  <c r="D29" i="2"/>
  <c r="E29" i="2" s="1"/>
  <c r="C2" i="1"/>
  <c r="D25" i="2"/>
  <c r="E25" i="2" s="1"/>
  <c r="D2" i="2"/>
  <c r="D24" i="2"/>
  <c r="E24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L2" i="1"/>
  <c r="L3" i="1"/>
  <c r="K6" i="1"/>
  <c r="C6" i="1"/>
  <c r="C7" i="1"/>
  <c r="C14" i="1"/>
  <c r="C15" i="1"/>
  <c r="B17" i="1"/>
  <c r="C4" i="1"/>
  <c r="P2" i="1"/>
  <c r="N3" i="1"/>
  <c r="D2" i="1"/>
  <c r="C11" i="1"/>
  <c r="C3" i="1"/>
  <c r="C10" i="1"/>
  <c r="D3" i="1"/>
  <c r="H2" i="1"/>
  <c r="F3" i="1"/>
  <c r="P3" i="1"/>
  <c r="N4" i="1"/>
  <c r="L4" i="1"/>
  <c r="C13" i="1"/>
  <c r="C9" i="1"/>
  <c r="C5" i="1"/>
  <c r="C16" i="1"/>
  <c r="C12" i="1"/>
  <c r="C8" i="1"/>
  <c r="C17" i="1"/>
  <c r="L5" i="1"/>
  <c r="P5" i="1"/>
  <c r="P4" i="1"/>
  <c r="N5" i="1"/>
  <c r="H3" i="1"/>
  <c r="F4" i="1"/>
  <c r="D4" i="1"/>
  <c r="H4" i="1"/>
  <c r="F5" i="1"/>
  <c r="D5" i="1"/>
  <c r="H5" i="1"/>
  <c r="F6" i="1"/>
  <c r="D6" i="1"/>
  <c r="D7" i="1"/>
  <c r="H6" i="1"/>
  <c r="F7" i="1"/>
  <c r="H7" i="1"/>
  <c r="F8" i="1"/>
  <c r="D8" i="1"/>
  <c r="H8" i="1"/>
  <c r="F9" i="1"/>
  <c r="D9" i="1"/>
  <c r="D10" i="1"/>
  <c r="H9" i="1"/>
  <c r="F10" i="1"/>
  <c r="H10" i="1"/>
  <c r="F11" i="1"/>
  <c r="D11" i="1"/>
  <c r="H11" i="1"/>
  <c r="F12" i="1"/>
  <c r="D12" i="1"/>
  <c r="H12" i="1"/>
  <c r="F13" i="1"/>
  <c r="D13" i="1"/>
  <c r="H13" i="1"/>
  <c r="F14" i="1"/>
  <c r="D14" i="1"/>
  <c r="H14" i="1"/>
  <c r="F15" i="1"/>
  <c r="D15" i="1"/>
  <c r="H15" i="1"/>
  <c r="F16" i="1"/>
  <c r="D16" i="1"/>
  <c r="H16" i="1"/>
  <c r="E2" i="2" l="1"/>
  <c r="F2" i="2" s="1"/>
  <c r="G2" i="2" l="1"/>
  <c r="I2" i="2" s="1"/>
  <c r="H2" i="2"/>
  <c r="C3" i="2" l="1"/>
  <c r="F3" i="2" s="1"/>
  <c r="H3" i="2" s="1"/>
  <c r="J2" i="2"/>
  <c r="K2" i="2" s="1"/>
  <c r="G3" i="2" l="1"/>
  <c r="C4" i="2" l="1"/>
  <c r="I3" i="2"/>
  <c r="J3" i="2" s="1"/>
  <c r="K3" i="2" s="1"/>
  <c r="F4" i="2"/>
  <c r="H4" i="2" s="1"/>
  <c r="G4" i="2" l="1"/>
  <c r="I4" i="2" s="1"/>
  <c r="C5" i="2" l="1"/>
  <c r="J4" i="2"/>
  <c r="K4" i="2" s="1"/>
  <c r="F5" i="2" l="1"/>
  <c r="H5" i="2" s="1"/>
  <c r="G5" i="2" l="1"/>
  <c r="I5" i="2" s="1"/>
  <c r="J5" i="2" l="1"/>
  <c r="K5" i="2" s="1"/>
  <c r="C6" i="2"/>
  <c r="F6" i="2" l="1"/>
  <c r="H6" i="2" s="1"/>
  <c r="G6" i="2" l="1"/>
  <c r="I6" i="2" s="1"/>
  <c r="C7" i="2" l="1"/>
  <c r="J6" i="2"/>
  <c r="K6" i="2" s="1"/>
  <c r="F7" i="2" l="1"/>
  <c r="H7" i="2" s="1"/>
  <c r="G7" i="2" l="1"/>
  <c r="I7" i="2" s="1"/>
  <c r="C8" i="2" l="1"/>
  <c r="J7" i="2"/>
  <c r="K7" i="2" s="1"/>
  <c r="F8" i="2" l="1"/>
  <c r="H8" i="2" s="1"/>
  <c r="G8" i="2" l="1"/>
  <c r="I8" i="2" s="1"/>
  <c r="C9" i="2" l="1"/>
  <c r="J8" i="2"/>
  <c r="K8" i="2" s="1"/>
  <c r="F9" i="2" l="1"/>
  <c r="H9" i="2" s="1"/>
  <c r="G9" i="2" l="1"/>
  <c r="I9" i="2" l="1"/>
  <c r="J9" i="2" s="1"/>
  <c r="K9" i="2" s="1"/>
  <c r="C10" i="2"/>
  <c r="F10" i="2" s="1"/>
  <c r="H10" i="2" s="1"/>
  <c r="G10" i="2" l="1"/>
  <c r="I10" i="2" s="1"/>
  <c r="J10" i="2" l="1"/>
  <c r="K10" i="2" s="1"/>
  <c r="C11" i="2"/>
  <c r="F11" i="2" l="1"/>
  <c r="H11" i="2" s="1"/>
  <c r="G11" i="2" l="1"/>
  <c r="I11" i="2" s="1"/>
  <c r="C12" i="2" l="1"/>
  <c r="J11" i="2"/>
  <c r="K11" i="2" s="1"/>
  <c r="F12" i="2" l="1"/>
  <c r="H12" i="2" s="1"/>
  <c r="G12" i="2" l="1"/>
  <c r="C13" i="2" l="1"/>
  <c r="I12" i="2"/>
  <c r="J12" i="2" s="1"/>
  <c r="K12" i="2" s="1"/>
  <c r="F13" i="2"/>
  <c r="H13" i="2" s="1"/>
  <c r="G13" i="2" l="1"/>
  <c r="I13" i="2" s="1"/>
  <c r="C14" i="2" l="1"/>
  <c r="J13" i="2"/>
  <c r="K13" i="2" s="1"/>
  <c r="F14" i="2" l="1"/>
  <c r="H14" i="2" s="1"/>
  <c r="G14" i="2" l="1"/>
  <c r="I14" i="2" l="1"/>
  <c r="J14" i="2" s="1"/>
  <c r="K14" i="2" s="1"/>
  <c r="C15" i="2"/>
  <c r="F15" i="2" s="1"/>
  <c r="H15" i="2" s="1"/>
  <c r="G15" i="2" l="1"/>
  <c r="I15" i="2" s="1"/>
  <c r="C16" i="2" l="1"/>
  <c r="J15" i="2"/>
  <c r="K15" i="2" s="1"/>
  <c r="F16" i="2" l="1"/>
  <c r="H16" i="2" s="1"/>
  <c r="G16" i="2" l="1"/>
  <c r="I16" i="2" s="1"/>
  <c r="C17" i="2" l="1"/>
  <c r="J16" i="2"/>
  <c r="K16" i="2" s="1"/>
  <c r="F17" i="2" l="1"/>
  <c r="H17" i="2" s="1"/>
  <c r="G17" i="2" l="1"/>
  <c r="C18" i="2" l="1"/>
  <c r="F18" i="2" s="1"/>
  <c r="H18" i="2" s="1"/>
  <c r="I17" i="2"/>
  <c r="J17" i="2" s="1"/>
  <c r="K17" i="2" s="1"/>
  <c r="G18" i="2" l="1"/>
  <c r="I18" i="2" s="1"/>
  <c r="J18" i="2" l="1"/>
  <c r="K18" i="2" s="1"/>
  <c r="C19" i="2"/>
  <c r="F19" i="2" l="1"/>
  <c r="H19" i="2" s="1"/>
  <c r="G19" i="2" l="1"/>
  <c r="I19" i="2" s="1"/>
  <c r="C20" i="2" l="1"/>
  <c r="J19" i="2"/>
  <c r="K19" i="2" s="1"/>
  <c r="F20" i="2" l="1"/>
  <c r="H20" i="2" s="1"/>
  <c r="G20" i="2" l="1"/>
  <c r="I20" i="2" s="1"/>
  <c r="C21" i="2" l="1"/>
  <c r="J20" i="2"/>
  <c r="K20" i="2" s="1"/>
  <c r="F21" i="2" l="1"/>
  <c r="H21" i="2" s="1"/>
  <c r="G21" i="2" l="1"/>
  <c r="C22" i="2" l="1"/>
  <c r="F22" i="2" s="1"/>
  <c r="H22" i="2" s="1"/>
  <c r="I21" i="2"/>
  <c r="J21" i="2" s="1"/>
  <c r="K21" i="2" s="1"/>
  <c r="G22" i="2" l="1"/>
  <c r="I22" i="2" s="1"/>
  <c r="C23" i="2" l="1"/>
  <c r="J22" i="2"/>
  <c r="K22" i="2" s="1"/>
  <c r="F23" i="2" l="1"/>
  <c r="H23" i="2" s="1"/>
  <c r="G23" i="2" l="1"/>
  <c r="I23" i="2" s="1"/>
  <c r="C24" i="2" l="1"/>
  <c r="J23" i="2"/>
  <c r="K23" i="2" s="1"/>
  <c r="F24" i="2" l="1"/>
  <c r="H24" i="2" s="1"/>
  <c r="G24" i="2" l="1"/>
  <c r="I24" i="2" s="1"/>
  <c r="C25" i="2" l="1"/>
  <c r="J24" i="2"/>
  <c r="K24" i="2" s="1"/>
  <c r="F25" i="2" l="1"/>
  <c r="H25" i="2" s="1"/>
  <c r="G25" i="2" l="1"/>
  <c r="I25" i="2" s="1"/>
  <c r="J25" i="2" l="1"/>
  <c r="K25" i="2" s="1"/>
  <c r="C26" i="2"/>
  <c r="F26" i="2" l="1"/>
  <c r="H26" i="2" s="1"/>
  <c r="G26" i="2" l="1"/>
  <c r="I26" i="2" s="1"/>
  <c r="C27" i="2" l="1"/>
  <c r="J26" i="2"/>
  <c r="K26" i="2" s="1"/>
  <c r="F27" i="2" l="1"/>
  <c r="H27" i="2" s="1"/>
  <c r="G27" i="2" l="1"/>
  <c r="I27" i="2" s="1"/>
  <c r="C28" i="2" l="1"/>
  <c r="J27" i="2"/>
  <c r="K27" i="2" s="1"/>
  <c r="F28" i="2" l="1"/>
  <c r="H28" i="2" s="1"/>
  <c r="G28" i="2" l="1"/>
  <c r="I28" i="2" s="1"/>
  <c r="C29" i="2" l="1"/>
  <c r="J28" i="2"/>
  <c r="K28" i="2" s="1"/>
  <c r="F29" i="2" l="1"/>
  <c r="H29" i="2" s="1"/>
  <c r="G29" i="2" l="1"/>
  <c r="C30" i="2" l="1"/>
  <c r="I29" i="2"/>
  <c r="J29" i="2" s="1"/>
  <c r="K29" i="2" s="1"/>
  <c r="F30" i="2"/>
  <c r="H30" i="2" s="1"/>
  <c r="G30" i="2" l="1"/>
  <c r="I30" i="2" l="1"/>
  <c r="J30" i="2" s="1"/>
  <c r="K30" i="2" s="1"/>
</calcChain>
</file>

<file path=xl/sharedStrings.xml><?xml version="1.0" encoding="utf-8"?>
<sst xmlns="http://schemas.openxmlformats.org/spreadsheetml/2006/main" count="61" uniqueCount="21">
  <si>
    <t>Спрос в неделю</t>
  </si>
  <si>
    <t>Частота</t>
  </si>
  <si>
    <t>Вероятность</t>
  </si>
  <si>
    <t>Итого</t>
  </si>
  <si>
    <t>от</t>
  </si>
  <si>
    <t>до</t>
  </si>
  <si>
    <t>Время поставок</t>
  </si>
  <si>
    <t>Время поставок, мес.</t>
  </si>
  <si>
    <t>Интервал случайных чисел для значений стохастической 
переменной</t>
  </si>
  <si>
    <t>Интервал случайных чисел для времени выполнения поставок</t>
  </si>
  <si>
    <t>Значение функции распределения величины объема продаж для значений стохастической 
переменной</t>
  </si>
  <si>
    <t>Значение функции распределения для времени выполнения поставок</t>
  </si>
  <si>
    <t>Неделя</t>
  </si>
  <si>
    <t>Поступление</t>
  </si>
  <si>
    <t>Начальный запас</t>
  </si>
  <si>
    <t>Случайное число</t>
  </si>
  <si>
    <t>Спрос</t>
  </si>
  <si>
    <t>Объем продаж</t>
  </si>
  <si>
    <t>Конечный запас</t>
  </si>
  <si>
    <t>Потери продаж</t>
  </si>
  <si>
    <t>Делать заказ?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</si>
</sst>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B3" sqref="B2:B3"/>
    </sheetView>
  </sheetViews>
  <sheetFormatPr defaultRowHeight="15" x14ac:dyDescent="0.25"/>
  <cols>
    <col min="1" max="1" width="18.140625" customWidth="1"/>
    <col min="2" max="2" width="11.5703125" customWidth="1"/>
    <col min="3" max="3" width="16.28515625" customWidth="1"/>
    <col min="4" max="4" width="36.5703125" customWidth="1"/>
    <col min="5" max="5" width="4.85546875" customWidth="1"/>
    <col min="6" max="6" width="6.5703125" customWidth="1"/>
    <col min="7" max="7" width="5.140625" customWidth="1"/>
    <col min="8" max="8" width="6.85546875" customWidth="1"/>
    <col min="10" max="10" width="16" customWidth="1"/>
    <col min="11" max="11" width="13.7109375" customWidth="1"/>
    <col min="12" max="12" width="24.140625" customWidth="1"/>
    <col min="13" max="13" width="4.85546875" customWidth="1"/>
    <col min="14" max="14" width="7.28515625" customWidth="1"/>
    <col min="15" max="15" width="4.85546875" customWidth="1"/>
    <col min="16" max="16" width="7.42578125" customWidth="1"/>
  </cols>
  <sheetData>
    <row r="1" spans="1:18" ht="70.5" customHeight="1" x14ac:dyDescent="0.25">
      <c r="A1" s="8" t="s">
        <v>0</v>
      </c>
      <c r="B1" s="8" t="s">
        <v>1</v>
      </c>
      <c r="C1" s="8" t="s">
        <v>2</v>
      </c>
      <c r="D1" s="9" t="s">
        <v>10</v>
      </c>
      <c r="E1" s="14" t="s">
        <v>8</v>
      </c>
      <c r="F1" s="14"/>
      <c r="G1" s="14"/>
      <c r="H1" s="14"/>
      <c r="I1" s="4"/>
      <c r="J1" s="9" t="s">
        <v>7</v>
      </c>
      <c r="K1" s="8" t="s">
        <v>2</v>
      </c>
      <c r="L1" s="9" t="s">
        <v>11</v>
      </c>
      <c r="M1" s="14" t="s">
        <v>9</v>
      </c>
      <c r="N1" s="14"/>
      <c r="O1" s="14"/>
      <c r="P1" s="14"/>
      <c r="Q1" s="2"/>
      <c r="R1" s="3"/>
    </row>
    <row r="2" spans="1:18" ht="15.75" x14ac:dyDescent="0.25">
      <c r="A2" s="10">
        <v>670</v>
      </c>
      <c r="B2" s="11">
        <v>3</v>
      </c>
      <c r="C2" s="11">
        <f>B2/$B$17</f>
        <v>0.04</v>
      </c>
      <c r="D2" s="11">
        <f>C2</f>
        <v>0.04</v>
      </c>
      <c r="E2" s="11" t="s">
        <v>4</v>
      </c>
      <c r="F2" s="11">
        <v>1</v>
      </c>
      <c r="G2" s="11" t="s">
        <v>5</v>
      </c>
      <c r="H2" s="11">
        <f>D2*100</f>
        <v>4</v>
      </c>
      <c r="I2" s="4"/>
      <c r="J2" s="11">
        <v>1</v>
      </c>
      <c r="K2" s="11">
        <v>0.25</v>
      </c>
      <c r="L2" s="11">
        <f>K2</f>
        <v>0.25</v>
      </c>
      <c r="M2" s="11" t="s">
        <v>4</v>
      </c>
      <c r="N2" s="11">
        <v>1</v>
      </c>
      <c r="O2" s="11" t="s">
        <v>5</v>
      </c>
      <c r="P2" s="11">
        <f>L2*100</f>
        <v>25</v>
      </c>
      <c r="Q2" s="2"/>
      <c r="R2" s="3"/>
    </row>
    <row r="3" spans="1:18" ht="15.75" x14ac:dyDescent="0.25">
      <c r="A3" s="10">
        <v>675</v>
      </c>
      <c r="B3" s="11">
        <v>3</v>
      </c>
      <c r="C3" s="11">
        <f t="shared" ref="C3:C16" si="0">B3/$B$17</f>
        <v>0.04</v>
      </c>
      <c r="D3" s="11">
        <f>D2+C3</f>
        <v>0.08</v>
      </c>
      <c r="E3" s="11" t="s">
        <v>4</v>
      </c>
      <c r="F3" s="11">
        <f>H2+1</f>
        <v>5</v>
      </c>
      <c r="G3" s="11" t="s">
        <v>5</v>
      </c>
      <c r="H3" s="11">
        <f t="shared" ref="H3:H16" si="1">D3*100</f>
        <v>8</v>
      </c>
      <c r="I3" s="4"/>
      <c r="J3" s="11">
        <v>2</v>
      </c>
      <c r="K3" s="11">
        <v>0.25</v>
      </c>
      <c r="L3" s="11">
        <f>L2+K3</f>
        <v>0.5</v>
      </c>
      <c r="M3" s="11" t="s">
        <v>4</v>
      </c>
      <c r="N3" s="11">
        <f>P2+1</f>
        <v>26</v>
      </c>
      <c r="O3" s="11" t="s">
        <v>5</v>
      </c>
      <c r="P3" s="11">
        <f>L3*100</f>
        <v>50</v>
      </c>
      <c r="Q3" s="2"/>
      <c r="R3" s="3"/>
    </row>
    <row r="4" spans="1:18" ht="15.75" x14ac:dyDescent="0.25">
      <c r="A4" s="10">
        <v>680</v>
      </c>
      <c r="B4" s="11">
        <v>5</v>
      </c>
      <c r="C4" s="11">
        <f t="shared" si="0"/>
        <v>6.6666666666666666E-2</v>
      </c>
      <c r="D4" s="11">
        <f t="shared" ref="D4:D16" si="2">D3+C4</f>
        <v>0.14666666666666667</v>
      </c>
      <c r="E4" s="11" t="s">
        <v>4</v>
      </c>
      <c r="F4" s="11">
        <f>H3+1</f>
        <v>9</v>
      </c>
      <c r="G4" s="11" t="s">
        <v>5</v>
      </c>
      <c r="H4" s="11">
        <f t="shared" si="1"/>
        <v>14.666666666666666</v>
      </c>
      <c r="I4" s="4"/>
      <c r="J4" s="11">
        <v>3</v>
      </c>
      <c r="K4" s="11">
        <v>0.25</v>
      </c>
      <c r="L4" s="11">
        <f>L3+K4</f>
        <v>0.75</v>
      </c>
      <c r="M4" s="11" t="s">
        <v>4</v>
      </c>
      <c r="N4" s="11">
        <f>P3+1</f>
        <v>51</v>
      </c>
      <c r="O4" s="11" t="s">
        <v>5</v>
      </c>
      <c r="P4" s="11">
        <f>L4*100</f>
        <v>75</v>
      </c>
      <c r="Q4" s="2"/>
      <c r="R4" s="3"/>
    </row>
    <row r="5" spans="1:18" ht="15.75" x14ac:dyDescent="0.25">
      <c r="A5" s="10">
        <v>685</v>
      </c>
      <c r="B5" s="11">
        <v>7</v>
      </c>
      <c r="C5" s="11">
        <f t="shared" si="0"/>
        <v>9.3333333333333338E-2</v>
      </c>
      <c r="D5" s="11">
        <f t="shared" si="2"/>
        <v>0.24</v>
      </c>
      <c r="E5" s="11" t="s">
        <v>4</v>
      </c>
      <c r="F5" s="11">
        <f t="shared" ref="F5:F16" si="3">H4+1</f>
        <v>15.666666666666666</v>
      </c>
      <c r="G5" s="11" t="s">
        <v>5</v>
      </c>
      <c r="H5" s="11">
        <f t="shared" si="1"/>
        <v>24</v>
      </c>
      <c r="I5" s="4"/>
      <c r="J5" s="11">
        <v>4</v>
      </c>
      <c r="K5" s="11">
        <v>0.25</v>
      </c>
      <c r="L5" s="11">
        <f>L4+K5</f>
        <v>1</v>
      </c>
      <c r="M5" s="11" t="s">
        <v>4</v>
      </c>
      <c r="N5" s="11">
        <f>P4+1</f>
        <v>76</v>
      </c>
      <c r="O5" s="11" t="s">
        <v>5</v>
      </c>
      <c r="P5" s="11">
        <f>L5*100</f>
        <v>100</v>
      </c>
      <c r="Q5" s="2"/>
      <c r="R5" s="3"/>
    </row>
    <row r="6" spans="1:18" ht="15.75" x14ac:dyDescent="0.25">
      <c r="A6" s="10">
        <v>690</v>
      </c>
      <c r="B6" s="11">
        <v>9</v>
      </c>
      <c r="C6" s="11">
        <f t="shared" si="0"/>
        <v>0.12</v>
      </c>
      <c r="D6" s="11">
        <f t="shared" si="2"/>
        <v>0.36</v>
      </c>
      <c r="E6" s="11" t="s">
        <v>4</v>
      </c>
      <c r="F6" s="11">
        <f t="shared" si="3"/>
        <v>25</v>
      </c>
      <c r="G6" s="11" t="s">
        <v>5</v>
      </c>
      <c r="H6" s="11">
        <f t="shared" si="1"/>
        <v>36</v>
      </c>
      <c r="I6" s="4"/>
      <c r="J6" s="8" t="s">
        <v>3</v>
      </c>
      <c r="K6" s="11">
        <f>SUM(K2:K5)</f>
        <v>1</v>
      </c>
      <c r="L6" s="11"/>
      <c r="M6" s="12"/>
      <c r="N6" s="12"/>
      <c r="O6" s="12"/>
      <c r="P6" s="12"/>
      <c r="Q6" s="2"/>
      <c r="R6" s="3"/>
    </row>
    <row r="7" spans="1:18" ht="15.75" x14ac:dyDescent="0.25">
      <c r="A7" s="10">
        <v>695</v>
      </c>
      <c r="B7" s="11">
        <v>7</v>
      </c>
      <c r="C7" s="11">
        <f t="shared" si="0"/>
        <v>9.3333333333333338E-2</v>
      </c>
      <c r="D7" s="11">
        <f t="shared" si="2"/>
        <v>0.45333333333333331</v>
      </c>
      <c r="E7" s="11" t="s">
        <v>4</v>
      </c>
      <c r="F7" s="11">
        <f t="shared" si="3"/>
        <v>37</v>
      </c>
      <c r="G7" s="11" t="s">
        <v>5</v>
      </c>
      <c r="H7" s="11">
        <f t="shared" si="1"/>
        <v>45.333333333333329</v>
      </c>
      <c r="I7" s="4"/>
      <c r="J7" s="4"/>
      <c r="K7" s="4"/>
      <c r="L7" s="4"/>
      <c r="M7" s="2"/>
      <c r="N7" s="2"/>
      <c r="O7" s="2"/>
      <c r="P7" s="2"/>
      <c r="Q7" s="2"/>
      <c r="R7" s="3"/>
    </row>
    <row r="8" spans="1:18" ht="15.75" x14ac:dyDescent="0.25">
      <c r="A8" s="10">
        <v>700</v>
      </c>
      <c r="B8" s="11">
        <v>5</v>
      </c>
      <c r="C8" s="11">
        <f t="shared" si="0"/>
        <v>6.6666666666666666E-2</v>
      </c>
      <c r="D8" s="11">
        <f t="shared" si="2"/>
        <v>0.52</v>
      </c>
      <c r="E8" s="11" t="s">
        <v>4</v>
      </c>
      <c r="F8" s="11">
        <f t="shared" si="3"/>
        <v>46.333333333333329</v>
      </c>
      <c r="G8" s="11" t="s">
        <v>5</v>
      </c>
      <c r="H8" s="11">
        <f t="shared" si="1"/>
        <v>52</v>
      </c>
      <c r="I8" s="4"/>
      <c r="J8" s="4"/>
      <c r="K8" s="4"/>
      <c r="L8" s="4"/>
      <c r="M8" s="2"/>
      <c r="N8" s="2"/>
      <c r="O8" s="2"/>
      <c r="P8" s="2"/>
      <c r="Q8" s="2"/>
      <c r="R8" s="3"/>
    </row>
    <row r="9" spans="1:18" ht="15.75" x14ac:dyDescent="0.25">
      <c r="A9" s="10">
        <v>705</v>
      </c>
      <c r="B9" s="11">
        <v>6</v>
      </c>
      <c r="C9" s="11">
        <f t="shared" si="0"/>
        <v>0.08</v>
      </c>
      <c r="D9" s="11">
        <f t="shared" si="2"/>
        <v>0.6</v>
      </c>
      <c r="E9" s="11" t="s">
        <v>4</v>
      </c>
      <c r="F9" s="11">
        <f t="shared" si="3"/>
        <v>53</v>
      </c>
      <c r="G9" s="11" t="s">
        <v>5</v>
      </c>
      <c r="H9" s="11">
        <f t="shared" si="1"/>
        <v>60</v>
      </c>
      <c r="I9" s="4"/>
      <c r="J9" s="4"/>
      <c r="K9" s="4"/>
      <c r="L9" s="4"/>
      <c r="M9" s="2"/>
      <c r="N9" s="2"/>
      <c r="O9" s="2"/>
      <c r="P9" s="2"/>
      <c r="Q9" s="2"/>
      <c r="R9" s="3"/>
    </row>
    <row r="10" spans="1:18" ht="15.75" x14ac:dyDescent="0.25">
      <c r="A10" s="10">
        <v>710</v>
      </c>
      <c r="B10" s="11">
        <v>9</v>
      </c>
      <c r="C10" s="11">
        <f t="shared" si="0"/>
        <v>0.12</v>
      </c>
      <c r="D10" s="11">
        <f t="shared" si="2"/>
        <v>0.72</v>
      </c>
      <c r="E10" s="11" t="s">
        <v>4</v>
      </c>
      <c r="F10" s="11">
        <f t="shared" si="3"/>
        <v>61</v>
      </c>
      <c r="G10" s="11" t="s">
        <v>5</v>
      </c>
      <c r="H10" s="11">
        <f t="shared" si="1"/>
        <v>72</v>
      </c>
      <c r="I10" s="4"/>
      <c r="J10" s="4"/>
      <c r="K10" s="4"/>
      <c r="L10" s="4"/>
      <c r="M10" s="2"/>
      <c r="N10" s="2"/>
      <c r="O10" s="2"/>
      <c r="P10" s="2"/>
      <c r="Q10" s="2"/>
      <c r="R10" s="3"/>
    </row>
    <row r="11" spans="1:18" ht="15.75" x14ac:dyDescent="0.25">
      <c r="A11" s="10">
        <v>715</v>
      </c>
      <c r="B11" s="11">
        <v>6</v>
      </c>
      <c r="C11" s="11">
        <f t="shared" si="0"/>
        <v>0.08</v>
      </c>
      <c r="D11" s="11">
        <f t="shared" si="2"/>
        <v>0.79999999999999993</v>
      </c>
      <c r="E11" s="11" t="s">
        <v>4</v>
      </c>
      <c r="F11" s="11">
        <f t="shared" si="3"/>
        <v>73</v>
      </c>
      <c r="G11" s="11" t="s">
        <v>5</v>
      </c>
      <c r="H11" s="11">
        <f t="shared" si="1"/>
        <v>80</v>
      </c>
      <c r="I11" s="4"/>
      <c r="J11" s="4"/>
      <c r="K11" s="4"/>
      <c r="L11" s="4"/>
      <c r="M11" s="2"/>
      <c r="N11" s="2"/>
      <c r="O11" s="2"/>
      <c r="P11" s="2"/>
      <c r="Q11" s="2"/>
      <c r="R11" s="3"/>
    </row>
    <row r="12" spans="1:18" ht="15.75" x14ac:dyDescent="0.25">
      <c r="A12" s="10">
        <v>720</v>
      </c>
      <c r="B12" s="11">
        <v>3</v>
      </c>
      <c r="C12" s="11">
        <f t="shared" si="0"/>
        <v>0.04</v>
      </c>
      <c r="D12" s="11">
        <f t="shared" si="2"/>
        <v>0.84</v>
      </c>
      <c r="E12" s="11" t="s">
        <v>4</v>
      </c>
      <c r="F12" s="11">
        <f t="shared" si="3"/>
        <v>81</v>
      </c>
      <c r="G12" s="11" t="s">
        <v>5</v>
      </c>
      <c r="H12" s="11">
        <f t="shared" si="1"/>
        <v>84</v>
      </c>
      <c r="I12" s="4"/>
      <c r="J12" s="4"/>
      <c r="K12" s="4"/>
      <c r="L12" s="4"/>
      <c r="M12" s="2"/>
      <c r="N12" s="2"/>
      <c r="O12" s="2"/>
      <c r="P12" s="2"/>
      <c r="Q12" s="2"/>
      <c r="R12" s="3"/>
    </row>
    <row r="13" spans="1:18" ht="15.75" x14ac:dyDescent="0.25">
      <c r="A13" s="10">
        <v>725</v>
      </c>
      <c r="B13" s="11">
        <v>2</v>
      </c>
      <c r="C13" s="11">
        <f t="shared" si="0"/>
        <v>2.6666666666666668E-2</v>
      </c>
      <c r="D13" s="11">
        <f t="shared" si="2"/>
        <v>0.86666666666666659</v>
      </c>
      <c r="E13" s="11" t="s">
        <v>4</v>
      </c>
      <c r="F13" s="11">
        <f t="shared" si="3"/>
        <v>85</v>
      </c>
      <c r="G13" s="11" t="s">
        <v>5</v>
      </c>
      <c r="H13" s="11">
        <f t="shared" si="1"/>
        <v>86.666666666666657</v>
      </c>
      <c r="I13" s="4"/>
      <c r="J13" s="4"/>
      <c r="K13" s="4"/>
      <c r="L13" s="4"/>
      <c r="M13" s="2"/>
      <c r="N13" s="2"/>
      <c r="O13" s="2"/>
      <c r="P13" s="2"/>
      <c r="Q13" s="2"/>
      <c r="R13" s="3"/>
    </row>
    <row r="14" spans="1:18" ht="15.75" x14ac:dyDescent="0.25">
      <c r="A14" s="10">
        <v>730</v>
      </c>
      <c r="B14" s="11">
        <v>5</v>
      </c>
      <c r="C14" s="11">
        <f t="shared" si="0"/>
        <v>6.6666666666666666E-2</v>
      </c>
      <c r="D14" s="11">
        <f t="shared" si="2"/>
        <v>0.93333333333333324</v>
      </c>
      <c r="E14" s="11" t="s">
        <v>4</v>
      </c>
      <c r="F14" s="11">
        <f t="shared" si="3"/>
        <v>87.666666666666657</v>
      </c>
      <c r="G14" s="11" t="s">
        <v>5</v>
      </c>
      <c r="H14" s="11">
        <f t="shared" si="1"/>
        <v>93.333333333333329</v>
      </c>
      <c r="I14" s="4"/>
      <c r="J14" s="4"/>
      <c r="K14" s="4"/>
      <c r="L14" s="4"/>
      <c r="M14" s="2"/>
      <c r="N14" s="2"/>
      <c r="O14" s="2"/>
      <c r="P14" s="2"/>
      <c r="Q14" s="2"/>
      <c r="R14" s="3"/>
    </row>
    <row r="15" spans="1:18" ht="15.75" x14ac:dyDescent="0.25">
      <c r="A15" s="10">
        <v>735</v>
      </c>
      <c r="B15" s="11">
        <v>3</v>
      </c>
      <c r="C15" s="11">
        <f t="shared" si="0"/>
        <v>0.04</v>
      </c>
      <c r="D15" s="11">
        <f t="shared" si="2"/>
        <v>0.97333333333333327</v>
      </c>
      <c r="E15" s="11" t="s">
        <v>4</v>
      </c>
      <c r="F15" s="11">
        <f t="shared" si="3"/>
        <v>94.333333333333329</v>
      </c>
      <c r="G15" s="11" t="s">
        <v>5</v>
      </c>
      <c r="H15" s="11">
        <f t="shared" si="1"/>
        <v>97.333333333333329</v>
      </c>
      <c r="I15" s="4"/>
      <c r="J15" s="4"/>
      <c r="K15" s="4"/>
      <c r="L15" s="4"/>
      <c r="M15" s="2"/>
      <c r="N15" s="2"/>
      <c r="O15" s="2"/>
      <c r="P15" s="2"/>
      <c r="Q15" s="2"/>
      <c r="R15" s="3"/>
    </row>
    <row r="16" spans="1:18" ht="15.75" x14ac:dyDescent="0.25">
      <c r="A16" s="10">
        <v>740</v>
      </c>
      <c r="B16" s="11">
        <v>2</v>
      </c>
      <c r="C16" s="11">
        <f t="shared" si="0"/>
        <v>2.6666666666666668E-2</v>
      </c>
      <c r="D16" s="11">
        <f t="shared" si="2"/>
        <v>0.99999999999999989</v>
      </c>
      <c r="E16" s="11" t="s">
        <v>4</v>
      </c>
      <c r="F16" s="11">
        <f t="shared" si="3"/>
        <v>98.333333333333329</v>
      </c>
      <c r="G16" s="11" t="s">
        <v>5</v>
      </c>
      <c r="H16" s="11">
        <f t="shared" si="1"/>
        <v>99.999999999999986</v>
      </c>
      <c r="I16" s="4"/>
      <c r="J16" s="4"/>
      <c r="K16" s="4"/>
      <c r="L16" s="4"/>
      <c r="M16" s="2"/>
      <c r="N16" s="2"/>
      <c r="O16" s="2"/>
      <c r="P16" s="2"/>
      <c r="Q16" s="2"/>
      <c r="R16" s="3"/>
    </row>
    <row r="17" spans="1:18" ht="15.75" x14ac:dyDescent="0.25">
      <c r="A17" s="8" t="s">
        <v>3</v>
      </c>
      <c r="B17" s="11">
        <f>SUM(B2:B16)</f>
        <v>75</v>
      </c>
      <c r="C17" s="11">
        <f>SUM(C2:C16)</f>
        <v>0.99999999999999989</v>
      </c>
      <c r="D17" s="11"/>
      <c r="E17" s="11"/>
      <c r="F17" s="11"/>
      <c r="G17" s="11"/>
      <c r="H17" s="11"/>
      <c r="I17" s="4"/>
      <c r="J17" s="4"/>
      <c r="K17" s="4"/>
      <c r="L17" s="4"/>
      <c r="M17" s="2"/>
      <c r="N17" s="2"/>
      <c r="O17" s="2"/>
      <c r="P17" s="2"/>
      <c r="Q17" s="2"/>
      <c r="R17" s="3"/>
    </row>
    <row r="18" spans="1:18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3"/>
    </row>
    <row r="19" spans="1:18" ht="15.75" x14ac:dyDescent="0.2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  <c r="N19" s="2"/>
      <c r="O19" s="2"/>
      <c r="P19" s="2"/>
      <c r="Q19" s="2"/>
      <c r="R19" s="3"/>
    </row>
    <row r="20" spans="1:18" ht="15.75" x14ac:dyDescent="0.2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3"/>
    </row>
    <row r="21" spans="1:18" ht="15.75" x14ac:dyDescent="0.25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3"/>
      <c r="N21" s="3"/>
      <c r="O21" s="3"/>
      <c r="P21" s="3"/>
      <c r="Q21" s="3"/>
      <c r="R21" s="3"/>
    </row>
    <row r="22" spans="1:18" ht="15.75" x14ac:dyDescent="0.25">
      <c r="C22" s="4"/>
      <c r="D22" s="4"/>
      <c r="E22" s="4"/>
      <c r="F22" s="4"/>
      <c r="G22" s="4"/>
      <c r="H22" s="4"/>
      <c r="I22" s="4"/>
      <c r="J22" s="4"/>
      <c r="K22" s="4"/>
      <c r="L22" s="5"/>
    </row>
    <row r="23" spans="1:18" ht="15.75" x14ac:dyDescent="0.25">
      <c r="C23" s="4"/>
      <c r="D23" s="4"/>
      <c r="E23" s="4"/>
      <c r="F23" s="4"/>
      <c r="G23" s="4"/>
      <c r="H23" s="4"/>
      <c r="I23" s="4"/>
      <c r="J23" s="4"/>
      <c r="K23" s="4"/>
      <c r="L23" s="5"/>
    </row>
    <row r="24" spans="1:18" ht="15.75" x14ac:dyDescent="0.25">
      <c r="C24" s="4"/>
      <c r="D24" s="4"/>
      <c r="E24" s="4"/>
      <c r="F24" s="4"/>
      <c r="G24" s="4"/>
      <c r="H24" s="4"/>
      <c r="I24" s="4"/>
      <c r="J24" s="4"/>
      <c r="K24" s="4"/>
      <c r="L24" s="5"/>
    </row>
    <row r="25" spans="1:1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1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</row>
    <row r="27" spans="1:1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</row>
    <row r="28" spans="1:1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</row>
    <row r="30" spans="1:1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</row>
  </sheetData>
  <mergeCells count="2">
    <mergeCell ref="E1:H1"/>
    <mergeCell ref="M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5"/>
  <sheetViews>
    <sheetView tabSelected="1" topLeftCell="A4" workbookViewId="0">
      <selection activeCell="J2" sqref="J2"/>
    </sheetView>
  </sheetViews>
  <sheetFormatPr defaultRowHeight="15" x14ac:dyDescent="0.25"/>
  <cols>
    <col min="2" max="2" width="15.5703125" customWidth="1"/>
    <col min="3" max="3" width="13.42578125" customWidth="1"/>
    <col min="4" max="4" width="12.42578125" customWidth="1"/>
    <col min="6" max="6" width="9.85546875" customWidth="1"/>
    <col min="7" max="7" width="12.28515625" customWidth="1"/>
    <col min="10" max="10" width="12.5703125" customWidth="1"/>
    <col min="11" max="11" width="11.28515625" customWidth="1"/>
  </cols>
  <sheetData>
    <row r="1" spans="1:18" ht="35.25" customHeight="1" x14ac:dyDescent="0.25">
      <c r="A1" s="6" t="s">
        <v>12</v>
      </c>
      <c r="B1" s="6" t="s">
        <v>13</v>
      </c>
      <c r="C1" s="7" t="s">
        <v>14</v>
      </c>
      <c r="D1" s="7" t="s">
        <v>15</v>
      </c>
      <c r="E1" s="6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15</v>
      </c>
      <c r="K1" s="7" t="s">
        <v>6</v>
      </c>
      <c r="L1" s="6"/>
      <c r="M1" s="6"/>
      <c r="N1" s="6"/>
      <c r="O1" s="6"/>
      <c r="P1" s="4"/>
      <c r="Q1" s="4"/>
      <c r="R1" s="4"/>
    </row>
    <row r="2" spans="1:18" ht="15.75" x14ac:dyDescent="0.25">
      <c r="A2" s="4">
        <v>1</v>
      </c>
      <c r="B2" s="4">
        <v>0</v>
      </c>
      <c r="C2" s="4">
        <v>1800</v>
      </c>
      <c r="D2" s="4">
        <f ca="1">RANDBETWEEN(1,100)</f>
        <v>43</v>
      </c>
      <c r="E2" s="4">
        <f ca="1">IF(D2&lt;4,670,IF(D2&lt;8,675,IF(D2&lt;14.67,680,IF(D2&lt;24,685,IF(D2&lt;36,690,IF(D2&lt;45.33,695,IF(D2&lt;52,700,IF(D2&lt;60,705,IF(D2&lt;72,710,IF(D2&lt;80,715,IF(D2&lt;84,720,IF(D2&lt;86.67,725,IF(D2&lt;93.33,730,IF(D2&lt;97.33,735,IF(D2&lt;100,740,0)))))))))))))))</f>
        <v>695</v>
      </c>
      <c r="F2" s="4">
        <f ca="1">IF(C2&gt;=E2,E2,C2)</f>
        <v>695</v>
      </c>
      <c r="G2" s="4">
        <f ca="1">C2-F2</f>
        <v>1105</v>
      </c>
      <c r="H2" s="4">
        <f ca="1">IF(F2&lt;C2,E2-F2,0)</f>
        <v>0</v>
      </c>
      <c r="I2" s="4" t="str">
        <f ca="1">IF(G2&lt;1000,"да","нет")</f>
        <v>нет</v>
      </c>
      <c r="J2" s="4" t="str">
        <f ca="1">IF(I2 = "да",RANDBETWEEN(1,100),"  ")</f>
        <v xml:space="preserve">  </v>
      </c>
      <c r="K2" s="4" t="str">
        <f ca="1">IF(J2&lt;30,1,IF(J2&lt;60,2,IF(J2&lt;75,3,IF(J2&lt;100,4," "))))</f>
        <v xml:space="preserve"> </v>
      </c>
      <c r="L2" s="4"/>
      <c r="M2" s="4"/>
      <c r="N2" s="4"/>
      <c r="O2" s="4"/>
      <c r="P2" s="4"/>
      <c r="Q2" s="4"/>
      <c r="R2" s="4"/>
    </row>
    <row r="3" spans="1:18" ht="15.75" x14ac:dyDescent="0.25">
      <c r="A3" s="4">
        <v>2</v>
      </c>
      <c r="B3" s="4">
        <v>0</v>
      </c>
      <c r="C3" s="13">
        <f ca="1">G2</f>
        <v>1105</v>
      </c>
      <c r="D3" s="4">
        <f ca="1">RANDBETWEEN(1,100)</f>
        <v>4</v>
      </c>
      <c r="E3" s="4">
        <f t="shared" ref="E3:E30" ca="1" si="0">IF(D3&lt;4,670,IF(D3&lt;8,675,IF(D3&lt;14.67,680,IF(D3&lt;24,685,IF(D3&lt;36,690,IF(D3&lt;45.33,695,IF(D3&lt;52,700,IF(D3&lt;60,705,IF(D3&lt;72,710,IF(D3&lt;80,715,IF(D3&lt;84,720,IF(D3&lt;86.67,725,IF(D3&lt;93.33,730,IF(D3&lt;97.33,735,IF(D3&lt;100,740,0)))))))))))))))</f>
        <v>675</v>
      </c>
      <c r="F3" s="4">
        <f t="shared" ref="F3:F25" ca="1" si="1">IF(C3&gt;=E3,E3,C3)</f>
        <v>675</v>
      </c>
      <c r="G3" s="4">
        <f t="shared" ref="G3:G25" ca="1" si="2">C3-F3</f>
        <v>430</v>
      </c>
      <c r="H3" s="4">
        <f t="shared" ref="H3:H25" ca="1" si="3">IF(F3&lt;C3,E3-F3,0)</f>
        <v>0</v>
      </c>
      <c r="I3" s="4" t="str">
        <f t="shared" ref="I3:I30" ca="1" si="4">IF(G3&lt;1000,"да","нет")</f>
        <v>да</v>
      </c>
      <c r="J3" s="4">
        <f t="shared" ref="J3:J25" ca="1" si="5">IF(I3 = "да",RANDBETWEEN(1,100),"  ")</f>
        <v>92</v>
      </c>
      <c r="K3" s="4">
        <f t="shared" ref="K3:K25" ca="1" si="6">IF(J3&lt;30,1,IF(J3&lt;60,2,IF(J3&lt;75,3,IF(J3&lt;100,4," "))))</f>
        <v>4</v>
      </c>
      <c r="L3" s="4"/>
      <c r="M3" s="4"/>
      <c r="N3" s="4"/>
      <c r="O3" s="4"/>
      <c r="P3" s="4"/>
      <c r="Q3" s="4"/>
      <c r="R3" s="4"/>
    </row>
    <row r="4" spans="1:18" ht="15.75" x14ac:dyDescent="0.25">
      <c r="A4" s="4">
        <v>3</v>
      </c>
      <c r="B4" s="4">
        <v>0</v>
      </c>
      <c r="C4" s="13">
        <f ca="1">G3</f>
        <v>430</v>
      </c>
      <c r="D4" s="4">
        <f ca="1">RANDBETWEEN(1,100)</f>
        <v>12</v>
      </c>
      <c r="E4" s="4">
        <f t="shared" ca="1" si="0"/>
        <v>680</v>
      </c>
      <c r="F4" s="4">
        <f t="shared" ca="1" si="1"/>
        <v>430</v>
      </c>
      <c r="G4" s="4">
        <f t="shared" ca="1" si="2"/>
        <v>0</v>
      </c>
      <c r="H4" s="4">
        <f t="shared" ca="1" si="3"/>
        <v>0</v>
      </c>
      <c r="I4" s="4" t="str">
        <f t="shared" ca="1" si="4"/>
        <v>да</v>
      </c>
      <c r="J4" s="4">
        <f t="shared" ca="1" si="5"/>
        <v>29</v>
      </c>
      <c r="K4" s="4">
        <f t="shared" ca="1" si="6"/>
        <v>1</v>
      </c>
      <c r="L4" s="4"/>
      <c r="M4" s="4"/>
      <c r="N4" s="4"/>
      <c r="O4" s="4"/>
      <c r="P4" s="4"/>
      <c r="Q4" s="4"/>
      <c r="R4" s="4"/>
    </row>
    <row r="5" spans="1:18" ht="15.75" x14ac:dyDescent="0.25">
      <c r="A5" s="4">
        <v>4</v>
      </c>
      <c r="B5" s="4">
        <v>0</v>
      </c>
      <c r="C5" s="13">
        <f ca="1">B5+G4</f>
        <v>0</v>
      </c>
      <c r="D5" s="4">
        <f t="shared" ref="D5:D25" ca="1" si="7">RANDBETWEEN(1,100)</f>
        <v>50</v>
      </c>
      <c r="E5" s="4">
        <f t="shared" ca="1" si="0"/>
        <v>700</v>
      </c>
      <c r="F5" s="4">
        <f t="shared" ca="1" si="1"/>
        <v>0</v>
      </c>
      <c r="G5" s="4">
        <f t="shared" ca="1" si="2"/>
        <v>0</v>
      </c>
      <c r="H5" s="4">
        <f t="shared" ca="1" si="3"/>
        <v>0</v>
      </c>
      <c r="I5" s="4" t="str">
        <f t="shared" ca="1" si="4"/>
        <v>да</v>
      </c>
      <c r="J5" s="4">
        <f t="shared" ca="1" si="5"/>
        <v>6</v>
      </c>
      <c r="K5" s="4">
        <f t="shared" ca="1" si="6"/>
        <v>1</v>
      </c>
      <c r="L5" s="4"/>
      <c r="M5" s="4"/>
      <c r="N5" s="4"/>
      <c r="O5" s="4"/>
      <c r="P5" s="4"/>
      <c r="Q5" s="4"/>
      <c r="R5" s="4"/>
    </row>
    <row r="6" spans="1:18" ht="15.75" x14ac:dyDescent="0.25">
      <c r="A6" s="4">
        <v>5</v>
      </c>
      <c r="B6" s="4">
        <v>2300</v>
      </c>
      <c r="C6" s="13">
        <f ca="1">B6+G5</f>
        <v>2300</v>
      </c>
      <c r="D6" s="4">
        <f t="shared" ca="1" si="7"/>
        <v>1</v>
      </c>
      <c r="E6" s="4">
        <f t="shared" ca="1" si="0"/>
        <v>670</v>
      </c>
      <c r="F6" s="4">
        <f t="shared" ca="1" si="1"/>
        <v>670</v>
      </c>
      <c r="G6" s="4">
        <f t="shared" ca="1" si="2"/>
        <v>1630</v>
      </c>
      <c r="H6" s="4">
        <f t="shared" ca="1" si="3"/>
        <v>0</v>
      </c>
      <c r="I6" s="4" t="str">
        <f t="shared" ca="1" si="4"/>
        <v>нет</v>
      </c>
      <c r="J6" s="4" t="str">
        <f t="shared" ca="1" si="5"/>
        <v xml:space="preserve">  </v>
      </c>
      <c r="K6" s="4" t="str">
        <f ca="1">IF(J6&lt;30,1,IF(J6&lt;60,2,IF(J6&lt;75,3,IF(J6&lt;100,4," "))))</f>
        <v xml:space="preserve"> </v>
      </c>
      <c r="L6" s="4"/>
      <c r="M6" s="4"/>
      <c r="N6" s="4"/>
      <c r="O6" s="4"/>
      <c r="P6" s="4"/>
      <c r="Q6" s="4"/>
      <c r="R6" s="4"/>
    </row>
    <row r="7" spans="1:18" ht="15.75" x14ac:dyDescent="0.25">
      <c r="A7" s="4">
        <v>6</v>
      </c>
      <c r="B7" s="4">
        <v>0</v>
      </c>
      <c r="C7" s="13">
        <f t="shared" ref="C7:C25" ca="1" si="8">B7+G6</f>
        <v>1630</v>
      </c>
      <c r="D7" s="4">
        <f t="shared" ca="1" si="7"/>
        <v>97</v>
      </c>
      <c r="E7" s="4">
        <f t="shared" ca="1" si="0"/>
        <v>735</v>
      </c>
      <c r="F7" s="4">
        <f t="shared" ca="1" si="1"/>
        <v>735</v>
      </c>
      <c r="G7" s="4">
        <f t="shared" ca="1" si="2"/>
        <v>895</v>
      </c>
      <c r="H7" s="4">
        <f t="shared" ca="1" si="3"/>
        <v>0</v>
      </c>
      <c r="I7" s="4" t="str">
        <f t="shared" ca="1" si="4"/>
        <v>да</v>
      </c>
      <c r="J7" s="4">
        <f t="shared" ca="1" si="5"/>
        <v>76</v>
      </c>
      <c r="K7" s="4">
        <f t="shared" ca="1" si="6"/>
        <v>4</v>
      </c>
      <c r="L7" s="4"/>
      <c r="M7" s="4"/>
      <c r="N7" s="4"/>
      <c r="O7" s="4"/>
      <c r="P7" s="4"/>
      <c r="Q7" s="4"/>
      <c r="R7" s="4"/>
    </row>
    <row r="8" spans="1:18" ht="15.75" x14ac:dyDescent="0.25">
      <c r="A8" s="4">
        <v>7</v>
      </c>
      <c r="B8" s="4">
        <v>0</v>
      </c>
      <c r="C8" s="13">
        <f t="shared" ca="1" si="8"/>
        <v>895</v>
      </c>
      <c r="D8" s="4">
        <f t="shared" ca="1" si="7"/>
        <v>62</v>
      </c>
      <c r="E8" s="4">
        <f t="shared" ca="1" si="0"/>
        <v>710</v>
      </c>
      <c r="F8" s="4">
        <f t="shared" ca="1" si="1"/>
        <v>710</v>
      </c>
      <c r="G8" s="4">
        <f t="shared" ca="1" si="2"/>
        <v>185</v>
      </c>
      <c r="H8" s="4">
        <f t="shared" ca="1" si="3"/>
        <v>0</v>
      </c>
      <c r="I8" s="4" t="str">
        <f t="shared" ca="1" si="4"/>
        <v>да</v>
      </c>
      <c r="J8" s="4">
        <f t="shared" ca="1" si="5"/>
        <v>40</v>
      </c>
      <c r="K8" s="4">
        <f t="shared" ca="1" si="6"/>
        <v>2</v>
      </c>
      <c r="L8" s="4"/>
      <c r="M8" s="4"/>
      <c r="N8" s="4"/>
      <c r="O8" s="4"/>
      <c r="P8" s="4"/>
      <c r="Q8" s="4"/>
      <c r="R8" s="4"/>
    </row>
    <row r="9" spans="1:18" ht="15.75" x14ac:dyDescent="0.25">
      <c r="A9" s="4">
        <v>8</v>
      </c>
      <c r="B9" s="4">
        <v>2300</v>
      </c>
      <c r="C9" s="13">
        <f t="shared" ca="1" si="8"/>
        <v>2485</v>
      </c>
      <c r="D9" s="4">
        <f t="shared" ca="1" si="7"/>
        <v>1</v>
      </c>
      <c r="E9" s="4">
        <f t="shared" ca="1" si="0"/>
        <v>670</v>
      </c>
      <c r="F9" s="4">
        <f t="shared" ca="1" si="1"/>
        <v>670</v>
      </c>
      <c r="G9" s="4">
        <f t="shared" ca="1" si="2"/>
        <v>1815</v>
      </c>
      <c r="H9" s="4">
        <f t="shared" ca="1" si="3"/>
        <v>0</v>
      </c>
      <c r="I9" s="4" t="str">
        <f t="shared" ca="1" si="4"/>
        <v>нет</v>
      </c>
      <c r="J9" s="4" t="str">
        <f t="shared" ca="1" si="5"/>
        <v xml:space="preserve">  </v>
      </c>
      <c r="K9" s="4" t="str">
        <f t="shared" ca="1" si="6"/>
        <v xml:space="preserve"> </v>
      </c>
      <c r="L9" s="4"/>
      <c r="M9" s="4"/>
      <c r="N9" s="4"/>
      <c r="O9" s="4"/>
      <c r="P9" s="4"/>
      <c r="Q9" s="4"/>
      <c r="R9" s="4"/>
    </row>
    <row r="10" spans="1:18" ht="15.75" x14ac:dyDescent="0.25">
      <c r="A10" s="4">
        <v>9</v>
      </c>
      <c r="B10" s="4">
        <v>0</v>
      </c>
      <c r="C10" s="13">
        <f t="shared" ca="1" si="8"/>
        <v>1815</v>
      </c>
      <c r="D10" s="4">
        <f t="shared" ca="1" si="7"/>
        <v>11</v>
      </c>
      <c r="E10" s="4">
        <f t="shared" ca="1" si="0"/>
        <v>680</v>
      </c>
      <c r="F10" s="4">
        <f t="shared" ca="1" si="1"/>
        <v>680</v>
      </c>
      <c r="G10" s="4">
        <f t="shared" ca="1" si="2"/>
        <v>1135</v>
      </c>
      <c r="H10" s="4">
        <f t="shared" ca="1" si="3"/>
        <v>0</v>
      </c>
      <c r="I10" s="4" t="str">
        <f t="shared" ca="1" si="4"/>
        <v>нет</v>
      </c>
      <c r="J10" s="4" t="str">
        <f t="shared" ca="1" si="5"/>
        <v xml:space="preserve">  </v>
      </c>
      <c r="K10" s="4" t="str">
        <f t="shared" ca="1" si="6"/>
        <v xml:space="preserve"> </v>
      </c>
      <c r="L10" s="4"/>
      <c r="M10" s="4"/>
      <c r="N10" s="4"/>
      <c r="O10" s="4"/>
      <c r="P10" s="4"/>
      <c r="Q10" s="4"/>
      <c r="R10" s="4"/>
    </row>
    <row r="11" spans="1:18" ht="15.75" x14ac:dyDescent="0.25">
      <c r="A11" s="4">
        <v>10</v>
      </c>
      <c r="B11" s="4">
        <v>0</v>
      </c>
      <c r="C11" s="13">
        <f t="shared" ca="1" si="8"/>
        <v>1135</v>
      </c>
      <c r="D11" s="4">
        <f t="shared" ca="1" si="7"/>
        <v>29</v>
      </c>
      <c r="E11" s="4">
        <f t="shared" ca="1" si="0"/>
        <v>690</v>
      </c>
      <c r="F11" s="4">
        <f t="shared" ca="1" si="1"/>
        <v>690</v>
      </c>
      <c r="G11" s="4">
        <f t="shared" ca="1" si="2"/>
        <v>445</v>
      </c>
      <c r="H11" s="4">
        <f t="shared" ca="1" si="3"/>
        <v>0</v>
      </c>
      <c r="I11" s="4" t="str">
        <f t="shared" ca="1" si="4"/>
        <v>да</v>
      </c>
      <c r="J11" s="4">
        <f t="shared" ca="1" si="5"/>
        <v>95</v>
      </c>
      <c r="K11" s="4">
        <f t="shared" ca="1" si="6"/>
        <v>4</v>
      </c>
      <c r="L11" s="4"/>
      <c r="M11" s="4"/>
      <c r="N11" s="4"/>
      <c r="O11" s="4"/>
      <c r="P11" s="4"/>
      <c r="Q11" s="4"/>
      <c r="R11" s="4"/>
    </row>
    <row r="12" spans="1:18" ht="15.75" x14ac:dyDescent="0.25">
      <c r="A12" s="4">
        <v>11</v>
      </c>
      <c r="B12" s="4">
        <v>0</v>
      </c>
      <c r="C12" s="13">
        <f t="shared" ca="1" si="8"/>
        <v>445</v>
      </c>
      <c r="D12" s="4">
        <f t="shared" ca="1" si="7"/>
        <v>83</v>
      </c>
      <c r="E12" s="4">
        <f t="shared" ca="1" si="0"/>
        <v>720</v>
      </c>
      <c r="F12" s="4">
        <f t="shared" ca="1" si="1"/>
        <v>445</v>
      </c>
      <c r="G12" s="4">
        <f t="shared" ca="1" si="2"/>
        <v>0</v>
      </c>
      <c r="H12" s="4">
        <f t="shared" ca="1" si="3"/>
        <v>0</v>
      </c>
      <c r="I12" s="4" t="str">
        <f t="shared" ca="1" si="4"/>
        <v>да</v>
      </c>
      <c r="J12" s="4">
        <f t="shared" ca="1" si="5"/>
        <v>100</v>
      </c>
      <c r="K12" s="4" t="str">
        <f t="shared" ca="1" si="6"/>
        <v xml:space="preserve"> </v>
      </c>
      <c r="L12" s="4"/>
      <c r="M12" s="4"/>
      <c r="N12" s="4"/>
      <c r="O12" s="4"/>
      <c r="P12" s="4"/>
      <c r="Q12" s="4"/>
      <c r="R12" s="4"/>
    </row>
    <row r="13" spans="1:18" ht="15.75" x14ac:dyDescent="0.25">
      <c r="A13" s="4">
        <v>12</v>
      </c>
      <c r="B13" s="4">
        <v>0</v>
      </c>
      <c r="C13" s="13">
        <f t="shared" ca="1" si="8"/>
        <v>0</v>
      </c>
      <c r="D13" s="4">
        <f t="shared" ca="1" si="7"/>
        <v>49</v>
      </c>
      <c r="E13" s="4">
        <f t="shared" ca="1" si="0"/>
        <v>700</v>
      </c>
      <c r="F13" s="4">
        <f t="shared" ca="1" si="1"/>
        <v>0</v>
      </c>
      <c r="G13" s="4">
        <f t="shared" ca="1" si="2"/>
        <v>0</v>
      </c>
      <c r="H13" s="4">
        <f t="shared" ca="1" si="3"/>
        <v>0</v>
      </c>
      <c r="I13" s="4" t="str">
        <f t="shared" ca="1" si="4"/>
        <v>да</v>
      </c>
      <c r="J13" s="4">
        <f t="shared" ca="1" si="5"/>
        <v>7</v>
      </c>
      <c r="K13" s="4">
        <f t="shared" ca="1" si="6"/>
        <v>1</v>
      </c>
      <c r="L13" s="4"/>
      <c r="M13" s="4"/>
      <c r="N13" s="4"/>
      <c r="O13" s="4"/>
      <c r="P13" s="4"/>
      <c r="Q13" s="4"/>
      <c r="R13" s="4"/>
    </row>
    <row r="14" spans="1:18" ht="15.75" x14ac:dyDescent="0.25">
      <c r="A14" s="4">
        <v>13</v>
      </c>
      <c r="B14" s="4">
        <v>0</v>
      </c>
      <c r="C14" s="13">
        <f t="shared" ca="1" si="8"/>
        <v>0</v>
      </c>
      <c r="D14" s="4">
        <f t="shared" ca="1" si="7"/>
        <v>26</v>
      </c>
      <c r="E14" s="4">
        <f t="shared" ca="1" si="0"/>
        <v>690</v>
      </c>
      <c r="F14" s="4">
        <f t="shared" ca="1" si="1"/>
        <v>0</v>
      </c>
      <c r="G14" s="4">
        <f t="shared" ca="1" si="2"/>
        <v>0</v>
      </c>
      <c r="H14" s="4">
        <f t="shared" ca="1" si="3"/>
        <v>0</v>
      </c>
      <c r="I14" s="4" t="str">
        <f t="shared" ca="1" si="4"/>
        <v>да</v>
      </c>
      <c r="J14" s="4">
        <f t="shared" ca="1" si="5"/>
        <v>84</v>
      </c>
      <c r="K14" s="4">
        <f t="shared" ca="1" si="6"/>
        <v>4</v>
      </c>
      <c r="L14" s="4"/>
      <c r="M14" s="4"/>
      <c r="N14" s="4"/>
      <c r="O14" s="4"/>
      <c r="P14" s="4"/>
      <c r="Q14" s="4"/>
      <c r="R14" s="4"/>
    </row>
    <row r="15" spans="1:18" ht="15.75" x14ac:dyDescent="0.25">
      <c r="A15" s="4">
        <v>14</v>
      </c>
      <c r="B15" s="4">
        <v>2300</v>
      </c>
      <c r="C15" s="13">
        <f t="shared" ca="1" si="8"/>
        <v>2300</v>
      </c>
      <c r="D15" s="4">
        <f t="shared" ca="1" si="7"/>
        <v>25</v>
      </c>
      <c r="E15" s="4">
        <f t="shared" ca="1" si="0"/>
        <v>690</v>
      </c>
      <c r="F15" s="4">
        <f t="shared" ca="1" si="1"/>
        <v>690</v>
      </c>
      <c r="G15" s="4">
        <f t="shared" ca="1" si="2"/>
        <v>1610</v>
      </c>
      <c r="H15" s="4">
        <f t="shared" ca="1" si="3"/>
        <v>0</v>
      </c>
      <c r="I15" s="4" t="str">
        <f t="shared" ca="1" si="4"/>
        <v>нет</v>
      </c>
      <c r="J15" s="4" t="str">
        <f t="shared" ca="1" si="5"/>
        <v xml:space="preserve">  </v>
      </c>
      <c r="K15" s="4" t="str">
        <f t="shared" ca="1" si="6"/>
        <v xml:space="preserve"> </v>
      </c>
      <c r="L15" s="4"/>
      <c r="M15" s="4"/>
      <c r="N15" s="4"/>
      <c r="O15" s="4"/>
      <c r="P15" s="4"/>
      <c r="Q15" s="4"/>
      <c r="R15" s="4"/>
    </row>
    <row r="16" spans="1:18" ht="15.75" x14ac:dyDescent="0.25">
      <c r="A16" s="4">
        <v>15</v>
      </c>
      <c r="B16" s="4">
        <v>0</v>
      </c>
      <c r="C16" s="13">
        <f t="shared" ca="1" si="8"/>
        <v>1610</v>
      </c>
      <c r="D16" s="4">
        <f t="shared" ca="1" si="7"/>
        <v>20</v>
      </c>
      <c r="E16" s="4">
        <f t="shared" ca="1" si="0"/>
        <v>685</v>
      </c>
      <c r="F16" s="4">
        <f t="shared" ca="1" si="1"/>
        <v>685</v>
      </c>
      <c r="G16" s="4">
        <f t="shared" ca="1" si="2"/>
        <v>925</v>
      </c>
      <c r="H16" s="4">
        <f t="shared" ca="1" si="3"/>
        <v>0</v>
      </c>
      <c r="I16" s="4" t="str">
        <f t="shared" ca="1" si="4"/>
        <v>да</v>
      </c>
      <c r="J16" s="4">
        <f t="shared" ca="1" si="5"/>
        <v>24</v>
      </c>
      <c r="K16" s="4">
        <f t="shared" ca="1" si="6"/>
        <v>1</v>
      </c>
      <c r="L16" s="4"/>
      <c r="M16" s="4"/>
      <c r="N16" s="4"/>
      <c r="O16" s="4"/>
      <c r="P16" s="4"/>
      <c r="Q16" s="4"/>
      <c r="R16" s="4"/>
    </row>
    <row r="17" spans="1:18" ht="15.75" x14ac:dyDescent="0.25">
      <c r="A17" s="4">
        <v>16</v>
      </c>
      <c r="B17" s="4">
        <v>0</v>
      </c>
      <c r="C17" s="13">
        <f t="shared" ca="1" si="8"/>
        <v>925</v>
      </c>
      <c r="D17" s="4">
        <f t="shared" ca="1" si="7"/>
        <v>35</v>
      </c>
      <c r="E17" s="4">
        <f t="shared" ca="1" si="0"/>
        <v>690</v>
      </c>
      <c r="F17" s="4">
        <f t="shared" ca="1" si="1"/>
        <v>690</v>
      </c>
      <c r="G17" s="4">
        <f t="shared" ca="1" si="2"/>
        <v>235</v>
      </c>
      <c r="H17" s="4">
        <f t="shared" ca="1" si="3"/>
        <v>0</v>
      </c>
      <c r="I17" s="4" t="str">
        <f t="shared" ca="1" si="4"/>
        <v>да</v>
      </c>
      <c r="J17" s="4">
        <f t="shared" ca="1" si="5"/>
        <v>37</v>
      </c>
      <c r="K17" s="4">
        <f t="shared" ca="1" si="6"/>
        <v>2</v>
      </c>
      <c r="L17" s="4"/>
      <c r="M17" s="4"/>
      <c r="N17" s="4"/>
      <c r="O17" s="4"/>
      <c r="P17" s="4"/>
      <c r="Q17" s="4"/>
      <c r="R17" s="4"/>
    </row>
    <row r="18" spans="1:18" ht="15.75" x14ac:dyDescent="0.25">
      <c r="A18" s="4">
        <v>17</v>
      </c>
      <c r="B18" s="4">
        <v>0</v>
      </c>
      <c r="C18" s="13">
        <f t="shared" ca="1" si="8"/>
        <v>235</v>
      </c>
      <c r="D18" s="4">
        <f t="shared" ca="1" si="7"/>
        <v>27</v>
      </c>
      <c r="E18" s="4">
        <f t="shared" ca="1" si="0"/>
        <v>690</v>
      </c>
      <c r="F18" s="4">
        <f t="shared" ca="1" si="1"/>
        <v>235</v>
      </c>
      <c r="G18" s="4">
        <f t="shared" ca="1" si="2"/>
        <v>0</v>
      </c>
      <c r="H18" s="4">
        <f t="shared" ca="1" si="3"/>
        <v>0</v>
      </c>
      <c r="I18" s="4" t="str">
        <f t="shared" ca="1" si="4"/>
        <v>да</v>
      </c>
      <c r="J18" s="4">
        <f t="shared" ca="1" si="5"/>
        <v>8</v>
      </c>
      <c r="K18" s="4">
        <f t="shared" ca="1" si="6"/>
        <v>1</v>
      </c>
      <c r="L18" s="4"/>
      <c r="M18" s="4"/>
      <c r="N18" s="4"/>
      <c r="O18" s="4"/>
      <c r="P18" s="4"/>
      <c r="Q18" s="4"/>
      <c r="R18" s="4"/>
    </row>
    <row r="19" spans="1:18" ht="15.75" x14ac:dyDescent="0.25">
      <c r="A19" s="4">
        <v>18</v>
      </c>
      <c r="B19" s="4">
        <v>2300</v>
      </c>
      <c r="C19" s="13">
        <f t="shared" ca="1" si="8"/>
        <v>2300</v>
      </c>
      <c r="D19" s="4">
        <f t="shared" ca="1" si="7"/>
        <v>23</v>
      </c>
      <c r="E19" s="4">
        <f t="shared" ca="1" si="0"/>
        <v>685</v>
      </c>
      <c r="F19" s="4">
        <f t="shared" ca="1" si="1"/>
        <v>685</v>
      </c>
      <c r="G19" s="4">
        <f t="shared" ca="1" si="2"/>
        <v>1615</v>
      </c>
      <c r="H19" s="4">
        <f t="shared" ca="1" si="3"/>
        <v>0</v>
      </c>
      <c r="I19" s="4" t="str">
        <f t="shared" ca="1" si="4"/>
        <v>нет</v>
      </c>
      <c r="J19" s="4" t="str">
        <f t="shared" ca="1" si="5"/>
        <v xml:space="preserve">  </v>
      </c>
      <c r="K19" s="4" t="str">
        <f t="shared" ca="1" si="6"/>
        <v xml:space="preserve"> </v>
      </c>
      <c r="L19" s="4"/>
      <c r="M19" s="4"/>
      <c r="N19" s="4"/>
      <c r="O19" s="4"/>
      <c r="P19" s="4"/>
      <c r="Q19" s="4"/>
      <c r="R19" s="4"/>
    </row>
    <row r="20" spans="1:18" ht="15.75" x14ac:dyDescent="0.25">
      <c r="A20" s="4">
        <v>19</v>
      </c>
      <c r="B20" s="4">
        <v>0</v>
      </c>
      <c r="C20" s="13">
        <f t="shared" ca="1" si="8"/>
        <v>1615</v>
      </c>
      <c r="D20" s="4">
        <f t="shared" ca="1" si="7"/>
        <v>73</v>
      </c>
      <c r="E20" s="4">
        <f t="shared" ca="1" si="0"/>
        <v>715</v>
      </c>
      <c r="F20" s="4">
        <f t="shared" ca="1" si="1"/>
        <v>715</v>
      </c>
      <c r="G20" s="4">
        <f t="shared" ca="1" si="2"/>
        <v>900</v>
      </c>
      <c r="H20" s="4">
        <f t="shared" ca="1" si="3"/>
        <v>0</v>
      </c>
      <c r="I20" s="4" t="str">
        <f t="shared" ca="1" si="4"/>
        <v>да</v>
      </c>
      <c r="J20" s="4">
        <f t="shared" ca="1" si="5"/>
        <v>17</v>
      </c>
      <c r="K20" s="4">
        <f t="shared" ca="1" si="6"/>
        <v>1</v>
      </c>
      <c r="L20" s="4"/>
      <c r="M20" s="4"/>
      <c r="N20" s="4"/>
      <c r="O20" s="4"/>
      <c r="P20" s="4"/>
      <c r="Q20" s="4"/>
      <c r="R20" s="4"/>
    </row>
    <row r="21" spans="1:18" ht="15.75" x14ac:dyDescent="0.25">
      <c r="A21" s="4">
        <v>20</v>
      </c>
      <c r="B21" s="4">
        <v>0</v>
      </c>
      <c r="C21" s="13">
        <f t="shared" ca="1" si="8"/>
        <v>900</v>
      </c>
      <c r="D21" s="4">
        <f t="shared" ca="1" si="7"/>
        <v>28</v>
      </c>
      <c r="E21" s="4">
        <f t="shared" ca="1" si="0"/>
        <v>690</v>
      </c>
      <c r="F21" s="4">
        <f t="shared" ca="1" si="1"/>
        <v>690</v>
      </c>
      <c r="G21" s="4">
        <f t="shared" ca="1" si="2"/>
        <v>210</v>
      </c>
      <c r="H21" s="4">
        <f t="shared" ca="1" si="3"/>
        <v>0</v>
      </c>
      <c r="I21" s="4" t="str">
        <f t="shared" ca="1" si="4"/>
        <v>да</v>
      </c>
      <c r="J21" s="4">
        <f t="shared" ca="1" si="5"/>
        <v>72</v>
      </c>
      <c r="K21" s="4">
        <f t="shared" ca="1" si="6"/>
        <v>3</v>
      </c>
      <c r="L21" s="4"/>
      <c r="M21" s="4"/>
      <c r="N21" s="4"/>
      <c r="O21" s="4"/>
      <c r="P21" s="4"/>
      <c r="Q21" s="4"/>
      <c r="R21" s="4"/>
    </row>
    <row r="22" spans="1:18" ht="15.75" x14ac:dyDescent="0.25">
      <c r="A22" s="4">
        <v>21</v>
      </c>
      <c r="B22" s="4">
        <v>0</v>
      </c>
      <c r="C22" s="13">
        <f t="shared" ca="1" si="8"/>
        <v>210</v>
      </c>
      <c r="D22" s="4">
        <f t="shared" ca="1" si="7"/>
        <v>9</v>
      </c>
      <c r="E22" s="4">
        <f t="shared" ca="1" si="0"/>
        <v>680</v>
      </c>
      <c r="F22" s="4">
        <f t="shared" ca="1" si="1"/>
        <v>210</v>
      </c>
      <c r="G22" s="4">
        <f t="shared" ca="1" si="2"/>
        <v>0</v>
      </c>
      <c r="H22" s="4">
        <f t="shared" ca="1" si="3"/>
        <v>0</v>
      </c>
      <c r="I22" s="4" t="str">
        <f t="shared" ca="1" si="4"/>
        <v>да</v>
      </c>
      <c r="J22" s="4">
        <f t="shared" ca="1" si="5"/>
        <v>99</v>
      </c>
      <c r="K22" s="4">
        <f t="shared" ca="1" si="6"/>
        <v>4</v>
      </c>
      <c r="L22" s="4"/>
      <c r="M22" s="4"/>
      <c r="N22" s="4"/>
      <c r="O22" s="4"/>
      <c r="P22" s="4"/>
      <c r="Q22" s="4"/>
      <c r="R22" s="4"/>
    </row>
    <row r="23" spans="1:18" ht="15.75" x14ac:dyDescent="0.25">
      <c r="A23" s="4">
        <v>22</v>
      </c>
      <c r="B23" s="4">
        <v>2300</v>
      </c>
      <c r="C23" s="13">
        <f t="shared" ca="1" si="8"/>
        <v>2300</v>
      </c>
      <c r="D23" s="4">
        <f t="shared" ca="1" si="7"/>
        <v>56</v>
      </c>
      <c r="E23" s="4">
        <f t="shared" ca="1" si="0"/>
        <v>705</v>
      </c>
      <c r="F23" s="4">
        <f t="shared" ca="1" si="1"/>
        <v>705</v>
      </c>
      <c r="G23" s="4">
        <f t="shared" ca="1" si="2"/>
        <v>1595</v>
      </c>
      <c r="H23" s="4">
        <f t="shared" ca="1" si="3"/>
        <v>0</v>
      </c>
      <c r="I23" s="4" t="str">
        <f t="shared" ca="1" si="4"/>
        <v>нет</v>
      </c>
      <c r="J23" s="4" t="str">
        <f t="shared" ca="1" si="5"/>
        <v xml:space="preserve">  </v>
      </c>
      <c r="K23" s="4" t="str">
        <f t="shared" ca="1" si="6"/>
        <v xml:space="preserve"> </v>
      </c>
      <c r="L23" s="4"/>
      <c r="M23" s="4"/>
      <c r="N23" s="4"/>
      <c r="O23" s="4"/>
      <c r="P23" s="4"/>
      <c r="Q23" s="4"/>
      <c r="R23" s="4"/>
    </row>
    <row r="24" spans="1:18" ht="15.75" x14ac:dyDescent="0.25">
      <c r="A24" s="4">
        <v>23</v>
      </c>
      <c r="B24" s="4">
        <v>0</v>
      </c>
      <c r="C24" s="13">
        <f t="shared" ca="1" si="8"/>
        <v>1595</v>
      </c>
      <c r="D24" s="4">
        <f t="shared" ca="1" si="7"/>
        <v>6</v>
      </c>
      <c r="E24" s="4">
        <f t="shared" ca="1" si="0"/>
        <v>675</v>
      </c>
      <c r="F24" s="4">
        <f t="shared" ca="1" si="1"/>
        <v>675</v>
      </c>
      <c r="G24" s="4">
        <f t="shared" ca="1" si="2"/>
        <v>920</v>
      </c>
      <c r="H24" s="4">
        <f t="shared" ca="1" si="3"/>
        <v>0</v>
      </c>
      <c r="I24" s="4" t="str">
        <f t="shared" ca="1" si="4"/>
        <v>да</v>
      </c>
      <c r="J24" s="4">
        <f t="shared" ca="1" si="5"/>
        <v>29</v>
      </c>
      <c r="K24" s="4">
        <f t="shared" ca="1" si="6"/>
        <v>1</v>
      </c>
      <c r="L24" s="4"/>
      <c r="M24" s="4"/>
      <c r="N24" s="4"/>
      <c r="O24" s="4"/>
      <c r="P24" s="4"/>
      <c r="Q24" s="4"/>
      <c r="R24" s="4"/>
    </row>
    <row r="25" spans="1:18" ht="15.75" x14ac:dyDescent="0.25">
      <c r="A25" s="4">
        <v>24</v>
      </c>
      <c r="B25" s="4">
        <v>0</v>
      </c>
      <c r="C25" s="13">
        <f t="shared" ca="1" si="8"/>
        <v>920</v>
      </c>
      <c r="D25" s="4">
        <f t="shared" ca="1" si="7"/>
        <v>58</v>
      </c>
      <c r="E25" s="4">
        <f t="shared" ca="1" si="0"/>
        <v>705</v>
      </c>
      <c r="F25" s="4">
        <f t="shared" ca="1" si="1"/>
        <v>705</v>
      </c>
      <c r="G25" s="4">
        <f t="shared" ca="1" si="2"/>
        <v>215</v>
      </c>
      <c r="H25" s="4">
        <f t="shared" ca="1" si="3"/>
        <v>0</v>
      </c>
      <c r="I25" s="4" t="str">
        <f t="shared" ca="1" si="4"/>
        <v>да</v>
      </c>
      <c r="J25" s="4">
        <f t="shared" ca="1" si="5"/>
        <v>61</v>
      </c>
      <c r="K25" s="4">
        <f t="shared" ca="1" si="6"/>
        <v>3</v>
      </c>
      <c r="L25" s="4"/>
      <c r="M25" s="4"/>
      <c r="N25" s="4"/>
      <c r="O25" s="4"/>
      <c r="P25" s="4"/>
      <c r="Q25" s="4"/>
      <c r="R25" s="4"/>
    </row>
    <row r="26" spans="1:18" ht="15.75" x14ac:dyDescent="0.25">
      <c r="A26" s="4">
        <v>25</v>
      </c>
      <c r="B26" s="4">
        <v>0</v>
      </c>
      <c r="C26" s="13">
        <f ca="1">B26+G25</f>
        <v>215</v>
      </c>
      <c r="D26" s="4">
        <f ca="1">RANDBETWEEN(1,100)</f>
        <v>82</v>
      </c>
      <c r="E26" s="4">
        <f t="shared" ca="1" si="0"/>
        <v>720</v>
      </c>
      <c r="F26" s="4">
        <f ca="1">IF(C26&gt;=E26,E26,C26)</f>
        <v>215</v>
      </c>
      <c r="G26" s="4">
        <f ca="1">C26-F26</f>
        <v>0</v>
      </c>
      <c r="H26" s="4">
        <f ca="1">IF(F26&lt;C26,E26-F26,0)</f>
        <v>0</v>
      </c>
      <c r="I26" s="4" t="str">
        <f t="shared" ca="1" si="4"/>
        <v>да</v>
      </c>
      <c r="J26" s="4">
        <f ca="1">IF(I26 = "да",RANDBETWEEN(1,100),"  ")</f>
        <v>76</v>
      </c>
      <c r="K26" s="4">
        <f ca="1">IF(J26&lt;30,1,IF(J26&lt;60,2,IF(J26&lt;75,3,IF(J26&lt;100,4," "))))</f>
        <v>4</v>
      </c>
      <c r="L26" s="4"/>
      <c r="M26" s="4"/>
      <c r="N26" s="4"/>
      <c r="O26" s="4"/>
      <c r="P26" s="4"/>
      <c r="Q26" s="4"/>
      <c r="R26" s="4"/>
    </row>
    <row r="27" spans="1:18" ht="15.75" x14ac:dyDescent="0.25">
      <c r="A27" s="4">
        <v>26</v>
      </c>
      <c r="B27" s="4">
        <v>0</v>
      </c>
      <c r="C27" s="13">
        <f ca="1">B27+G26</f>
        <v>0</v>
      </c>
      <c r="D27" s="4">
        <f ca="1">RANDBETWEEN(1,100)</f>
        <v>3</v>
      </c>
      <c r="E27" s="4">
        <f t="shared" ca="1" si="0"/>
        <v>670</v>
      </c>
      <c r="F27" s="4">
        <f ca="1">IF(C27&gt;=E27,E27,C27)</f>
        <v>0</v>
      </c>
      <c r="G27" s="4">
        <f ca="1">C27-F27</f>
        <v>0</v>
      </c>
      <c r="H27" s="4">
        <f ca="1">IF(F27&lt;C27,E27-F27,0)</f>
        <v>0</v>
      </c>
      <c r="I27" s="4" t="str">
        <f t="shared" ca="1" si="4"/>
        <v>да</v>
      </c>
      <c r="J27" s="4">
        <f ca="1">IF(I27 = "да",RANDBETWEEN(1,100),"  ")</f>
        <v>18</v>
      </c>
      <c r="K27" s="4">
        <f ca="1">IF(J27&lt;30,1,IF(J27&lt;60,2,IF(J27&lt;75,3,IF(J27&lt;100,4," "))))</f>
        <v>1</v>
      </c>
      <c r="L27" s="4"/>
      <c r="M27" s="4"/>
      <c r="N27" s="4"/>
      <c r="O27" s="4"/>
      <c r="P27" s="4"/>
      <c r="Q27" s="4"/>
      <c r="R27" s="4"/>
    </row>
    <row r="28" spans="1:18" ht="15.75" x14ac:dyDescent="0.25">
      <c r="A28" s="4">
        <v>27</v>
      </c>
      <c r="B28" s="4">
        <v>0</v>
      </c>
      <c r="C28" s="13">
        <f ca="1">B28+G27</f>
        <v>0</v>
      </c>
      <c r="D28" s="4">
        <f ca="1">RANDBETWEEN(1,100)</f>
        <v>42</v>
      </c>
      <c r="E28" s="4">
        <f t="shared" ca="1" si="0"/>
        <v>695</v>
      </c>
      <c r="F28" s="4">
        <f ca="1">IF(C28&gt;=E28,E28,C28)</f>
        <v>0</v>
      </c>
      <c r="G28" s="4">
        <f ca="1">C28-F28</f>
        <v>0</v>
      </c>
      <c r="H28" s="4">
        <f ca="1">IF(F28&lt;C28,E28-F28,0)</f>
        <v>0</v>
      </c>
      <c r="I28" s="4" t="str">
        <f t="shared" ca="1" si="4"/>
        <v>да</v>
      </c>
      <c r="J28" s="4">
        <f ca="1">IF(I28 = "да",RANDBETWEEN(1,100),"  ")</f>
        <v>12</v>
      </c>
      <c r="K28" s="4">
        <f ca="1">IF(J28&lt;30,1,IF(J28&lt;60,2,IF(J28&lt;75,3,IF(J28&lt;100,4," "))))</f>
        <v>1</v>
      </c>
      <c r="L28" s="4"/>
      <c r="M28" s="4"/>
      <c r="N28" s="4"/>
      <c r="O28" s="4"/>
      <c r="P28" s="4"/>
      <c r="Q28" s="4"/>
      <c r="R28" s="4"/>
    </row>
    <row r="29" spans="1:18" ht="15.75" x14ac:dyDescent="0.25">
      <c r="A29" s="4">
        <v>28</v>
      </c>
      <c r="B29" s="4">
        <v>0</v>
      </c>
      <c r="C29" s="13">
        <f ca="1">B29+G28</f>
        <v>0</v>
      </c>
      <c r="D29" s="4">
        <f ca="1">RANDBETWEEN(1,100)</f>
        <v>50</v>
      </c>
      <c r="E29" s="4">
        <f t="shared" ca="1" si="0"/>
        <v>700</v>
      </c>
      <c r="F29" s="4">
        <f ca="1">IF(C29&gt;=E29,E29,C29)</f>
        <v>0</v>
      </c>
      <c r="G29" s="4">
        <f ca="1">C29-F29</f>
        <v>0</v>
      </c>
      <c r="H29" s="4">
        <f ca="1">IF(F29&lt;C29,E29-F29,0)</f>
        <v>0</v>
      </c>
      <c r="I29" s="4" t="str">
        <f t="shared" ca="1" si="4"/>
        <v>да</v>
      </c>
      <c r="J29" s="4">
        <f ca="1">IF(I29 = "да",RANDBETWEEN(1,100),"  ")</f>
        <v>61</v>
      </c>
      <c r="K29" s="4">
        <f ca="1">IF(J29&lt;30,1,IF(J29&lt;60,2,IF(J29&lt;75,3,IF(J29&lt;100,4," "))))</f>
        <v>3</v>
      </c>
      <c r="L29" s="4"/>
      <c r="M29" s="4"/>
      <c r="N29" s="4"/>
      <c r="O29" s="4"/>
      <c r="P29" s="4"/>
      <c r="Q29" s="4"/>
      <c r="R29" s="4"/>
    </row>
    <row r="30" spans="1:18" ht="15.75" x14ac:dyDescent="0.25">
      <c r="A30" s="4">
        <v>29</v>
      </c>
      <c r="B30" s="4">
        <v>0</v>
      </c>
      <c r="C30" s="13">
        <f ca="1">B30+G29</f>
        <v>0</v>
      </c>
      <c r="D30" s="4">
        <f ca="1">RANDBETWEEN(1,100)</f>
        <v>17</v>
      </c>
      <c r="E30" s="4">
        <f t="shared" ca="1" si="0"/>
        <v>685</v>
      </c>
      <c r="F30" s="4">
        <f ca="1">IF(C30&gt;=E30,E30,C30)</f>
        <v>0</v>
      </c>
      <c r="G30" s="4">
        <f ca="1">C30-F30</f>
        <v>0</v>
      </c>
      <c r="H30" s="4">
        <f ca="1">IF(F30&lt;C30,E30-F30,0)</f>
        <v>0</v>
      </c>
      <c r="I30" s="4" t="str">
        <f t="shared" ca="1" si="4"/>
        <v>да</v>
      </c>
      <c r="J30" s="4">
        <f ca="1">IF(I30 = "да",RANDBETWEEN(1,100),"  ")</f>
        <v>53</v>
      </c>
      <c r="K30" s="4">
        <f ca="1">IF(J30&lt;30,1,IF(J30&lt;60,2,IF(J30&lt;75,3,IF(J30&lt;100,4," "))))</f>
        <v>2</v>
      </c>
      <c r="L30" s="4"/>
      <c r="M30" s="4"/>
      <c r="N30" s="4"/>
      <c r="O30" s="4"/>
      <c r="P30" s="4"/>
      <c r="Q30" s="4"/>
      <c r="R30" s="4"/>
    </row>
    <row r="31" spans="1:18" ht="15.75" x14ac:dyDescent="0.25">
      <c r="A31" s="6" t="s">
        <v>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8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8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8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8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8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8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8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8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8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Решение методом Монте-Карло</vt:lpstr>
      <vt:lpstr>Результаты имитации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2015-10-20T10:01:06Z</dcterms:modified>
</cp:coreProperties>
</file>