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55" yWindow="615" windowWidth="25035" windowHeight="14265" tabRatio="500"/>
  </bookViews>
  <sheets>
    <sheet name="ДП" sheetId="9" r:id="rId1"/>
    <sheet name="выпискаДП" sheetId="10" r:id="rId2"/>
    <sheet name="д-кДП" sheetId="14" r:id="rId3"/>
    <sheet name="КБДП" sheetId="11" r:id="rId4"/>
    <sheet name="РасходДП" sheetId="12" r:id="rId5"/>
  </sheets>
  <definedNames>
    <definedName name="_xlnm._FilterDatabase" localSheetId="1" hidden="1">выпискаДП!$A$2:$G$2</definedName>
    <definedName name="_xlnm._FilterDatabase" localSheetId="0" hidden="1">ДП!$A$3:$N$3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9" l="1"/>
  <c r="F4" i="10"/>
  <c r="B3" i="14"/>
  <c r="C3" i="14"/>
  <c r="D3" i="14"/>
  <c r="D1" i="12"/>
  <c r="F5" i="10"/>
  <c r="N4" i="9"/>
  <c r="F3" i="10"/>
  <c r="G5" i="10"/>
  <c r="G4" i="10"/>
  <c r="G3" i="10"/>
  <c r="N5" i="9"/>
  <c r="K5" i="9"/>
  <c r="C2" i="14"/>
  <c r="B2" i="14"/>
  <c r="D2" i="14"/>
</calcChain>
</file>

<file path=xl/sharedStrings.xml><?xml version="1.0" encoding="utf-8"?>
<sst xmlns="http://schemas.openxmlformats.org/spreadsheetml/2006/main" count="55" uniqueCount="34">
  <si>
    <t>Наименование</t>
  </si>
  <si>
    <t>ед. Изм.</t>
  </si>
  <si>
    <t>кол-во</t>
  </si>
  <si>
    <t xml:space="preserve">цена </t>
  </si>
  <si>
    <t>сумма</t>
  </si>
  <si>
    <t>цена</t>
  </si>
  <si>
    <t>Дата</t>
  </si>
  <si>
    <t>Покупатель</t>
  </si>
  <si>
    <t>Продавец</t>
  </si>
  <si>
    <t>Сумма</t>
  </si>
  <si>
    <t>шт</t>
  </si>
  <si>
    <t>менеджер</t>
  </si>
  <si>
    <t>счет</t>
  </si>
  <si>
    <t>Поставщик</t>
  </si>
  <si>
    <t>Сальдо</t>
  </si>
  <si>
    <t>транспорт</t>
  </si>
  <si>
    <t>Компания</t>
  </si>
  <si>
    <t>дата</t>
  </si>
  <si>
    <t>ОТ/кому</t>
  </si>
  <si>
    <t>Счет №</t>
  </si>
  <si>
    <t>Отгружено</t>
  </si>
  <si>
    <t>Продажа</t>
  </si>
  <si>
    <t>Статья</t>
  </si>
  <si>
    <t>СР</t>
  </si>
  <si>
    <t>5280(20.10.15)</t>
  </si>
  <si>
    <t>Покупка</t>
  </si>
  <si>
    <t>1543(20.10.15)</t>
  </si>
  <si>
    <t>3(20.10.15)</t>
  </si>
  <si>
    <t>Контрагент</t>
  </si>
  <si>
    <t>Дебет</t>
  </si>
  <si>
    <t>Кредит</t>
  </si>
  <si>
    <t>ДП</t>
  </si>
  <si>
    <t>ЕК</t>
  </si>
  <si>
    <t>ЗВД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</si>
</sst>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6" formatCode="#,##0.00&quot;р.&quot;"/>
    <numFmt numFmtId="167" formatCode="#,##0.00_р_."/>
  </numFmts>
  <fonts count="3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/>
    <xf numFmtId="166" fontId="0" fillId="0" borderId="0" xfId="0" applyNumberFormat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167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1" xfId="0" applyBorder="1" applyAlignment="1">
      <alignment horizontal="left"/>
    </xf>
    <xf numFmtId="166" fontId="0" fillId="0" borderId="1" xfId="0" applyNumberFormat="1" applyBorder="1"/>
    <xf numFmtId="0" fontId="0" fillId="0" borderId="8" xfId="0" applyBorder="1" applyAlignment="1"/>
    <xf numFmtId="0" fontId="0" fillId="0" borderId="9" xfId="0" applyBorder="1" applyAlignment="1"/>
    <xf numFmtId="164" fontId="0" fillId="0" borderId="8" xfId="0" applyNumberFormat="1" applyBorder="1" applyAlignment="1"/>
    <xf numFmtId="164" fontId="0" fillId="0" borderId="9" xfId="0" applyNumberFormat="1" applyBorder="1" applyAlignment="1"/>
  </cellXfs>
  <cellStyles count="5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</cellStyles>
  <dxfs count="16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"/>
  <sheetViews>
    <sheetView tabSelected="1" workbookViewId="0">
      <selection activeCell="B5" sqref="B5"/>
    </sheetView>
  </sheetViews>
  <sheetFormatPr defaultRowHeight="15.75" x14ac:dyDescent="0.25"/>
  <cols>
    <col min="1" max="1" width="9.875" bestFit="1" customWidth="1"/>
    <col min="2" max="2" width="10.25" bestFit="1" customWidth="1"/>
    <col min="3" max="3" width="10.625" style="2" bestFit="1" customWidth="1"/>
    <col min="4" max="4" width="9.75" bestFit="1" customWidth="1"/>
    <col min="5" max="5" width="9.875" bestFit="1" customWidth="1"/>
    <col min="6" max="6" width="14.625" bestFit="1" customWidth="1"/>
    <col min="7" max="7" width="8" bestFit="1" customWidth="1"/>
    <col min="8" max="8" width="6.375" bestFit="1" customWidth="1"/>
    <col min="9" max="9" width="13.25" bestFit="1" customWidth="1"/>
    <col min="10" max="10" width="10.375" bestFit="1" customWidth="1"/>
    <col min="11" max="11" width="11.375" bestFit="1" customWidth="1"/>
    <col min="12" max="12" width="13.25" bestFit="1" customWidth="1"/>
    <col min="13" max="13" width="10.375" bestFit="1" customWidth="1"/>
    <col min="14" max="14" width="11.375" bestFit="1" customWidth="1"/>
  </cols>
  <sheetData>
    <row r="1" spans="1:14" ht="16.5" thickBot="1" x14ac:dyDescent="0.3">
      <c r="A1" s="2"/>
      <c r="B1" s="18"/>
      <c r="G1" s="2"/>
      <c r="H1" s="2"/>
      <c r="I1" s="31" t="s">
        <v>25</v>
      </c>
      <c r="J1" s="32"/>
      <c r="K1" s="32"/>
      <c r="L1" s="33" t="s">
        <v>21</v>
      </c>
      <c r="M1" s="34"/>
      <c r="N1" s="34"/>
    </row>
    <row r="2" spans="1:14" x14ac:dyDescent="0.25">
      <c r="A2" s="23" t="s">
        <v>6</v>
      </c>
      <c r="B2" s="24" t="s">
        <v>13</v>
      </c>
      <c r="C2" s="12" t="s">
        <v>7</v>
      </c>
      <c r="D2" s="11" t="s">
        <v>8</v>
      </c>
      <c r="E2" s="11" t="s">
        <v>11</v>
      </c>
      <c r="F2" s="11" t="s">
        <v>0</v>
      </c>
      <c r="G2" s="12" t="s">
        <v>1</v>
      </c>
      <c r="H2" s="12" t="s">
        <v>2</v>
      </c>
      <c r="I2" s="12" t="s">
        <v>12</v>
      </c>
      <c r="J2" s="13" t="s">
        <v>3</v>
      </c>
      <c r="K2" s="13" t="s">
        <v>4</v>
      </c>
      <c r="L2" s="12" t="s">
        <v>12</v>
      </c>
      <c r="M2" s="11" t="s">
        <v>5</v>
      </c>
      <c r="N2" s="25" t="s">
        <v>4</v>
      </c>
    </row>
    <row r="3" spans="1:14" ht="16.5" thickBot="1" x14ac:dyDescent="0.3">
      <c r="A3" s="26"/>
      <c r="B3" s="27"/>
      <c r="C3" s="15"/>
      <c r="D3" s="14"/>
      <c r="E3" s="14"/>
      <c r="F3" s="14"/>
      <c r="G3" s="15"/>
      <c r="H3" s="15"/>
      <c r="I3" s="15"/>
      <c r="J3" s="16"/>
      <c r="K3" s="16"/>
      <c r="L3" s="15"/>
      <c r="M3" s="14"/>
      <c r="N3" s="28"/>
    </row>
    <row r="4" spans="1:14" x14ac:dyDescent="0.25">
      <c r="A4" s="9">
        <v>42297</v>
      </c>
      <c r="B4" s="29" t="s">
        <v>33</v>
      </c>
      <c r="C4" s="21" t="s">
        <v>23</v>
      </c>
      <c r="D4" s="10" t="s">
        <v>31</v>
      </c>
      <c r="E4" s="10">
        <v>1</v>
      </c>
      <c r="F4" s="3">
        <v>400</v>
      </c>
      <c r="G4" s="7" t="s">
        <v>10</v>
      </c>
      <c r="H4" s="7">
        <v>50</v>
      </c>
      <c r="I4" s="7" t="s">
        <v>24</v>
      </c>
      <c r="J4" s="4">
        <v>500</v>
      </c>
      <c r="K4" s="4">
        <f>H4*J4</f>
        <v>25000</v>
      </c>
      <c r="L4" s="4" t="s">
        <v>27</v>
      </c>
      <c r="M4" s="8">
        <v>900</v>
      </c>
      <c r="N4" s="8">
        <f>M4*H4</f>
        <v>45000</v>
      </c>
    </row>
    <row r="5" spans="1:14" x14ac:dyDescent="0.25">
      <c r="A5" s="9">
        <v>42297</v>
      </c>
      <c r="B5" s="19" t="s">
        <v>32</v>
      </c>
      <c r="C5" s="21" t="s">
        <v>23</v>
      </c>
      <c r="D5" s="10" t="s">
        <v>31</v>
      </c>
      <c r="E5" s="10">
        <v>1</v>
      </c>
      <c r="F5" s="10" t="s">
        <v>15</v>
      </c>
      <c r="G5" s="7" t="s">
        <v>10</v>
      </c>
      <c r="H5" s="7">
        <v>1</v>
      </c>
      <c r="I5" s="7" t="s">
        <v>26</v>
      </c>
      <c r="J5" s="4">
        <v>300</v>
      </c>
      <c r="K5" s="4">
        <f>H5*J5</f>
        <v>300</v>
      </c>
      <c r="L5" s="4" t="s">
        <v>24</v>
      </c>
      <c r="M5" s="3"/>
      <c r="N5" s="8">
        <f>M5*H5</f>
        <v>0</v>
      </c>
    </row>
  </sheetData>
  <autoFilter ref="A3:N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"/>
  <sheetViews>
    <sheetView workbookViewId="0">
      <selection activeCell="B5" sqref="B5"/>
    </sheetView>
  </sheetViews>
  <sheetFormatPr defaultRowHeight="15.75" x14ac:dyDescent="0.25"/>
  <cols>
    <col min="1" max="1" width="9.875" bestFit="1" customWidth="1"/>
    <col min="2" max="2" width="8.75" style="2" bestFit="1" customWidth="1"/>
    <col min="3" max="3" width="13.25" style="2" bestFit="1" customWidth="1"/>
    <col min="4" max="4" width="9.75" bestFit="1" customWidth="1"/>
    <col min="5" max="7" width="12" bestFit="1" customWidth="1"/>
  </cols>
  <sheetData>
    <row r="1" spans="1:7" x14ac:dyDescent="0.25">
      <c r="A1" s="7" t="s">
        <v>17</v>
      </c>
      <c r="B1" s="7" t="s">
        <v>18</v>
      </c>
      <c r="C1" s="7" t="s">
        <v>19</v>
      </c>
      <c r="D1" s="7" t="s">
        <v>16</v>
      </c>
      <c r="E1" s="20" t="s">
        <v>9</v>
      </c>
      <c r="F1" s="20" t="s">
        <v>20</v>
      </c>
      <c r="G1" s="22" t="s">
        <v>14</v>
      </c>
    </row>
    <row r="2" spans="1:7" x14ac:dyDescent="0.25">
      <c r="A2" s="7"/>
      <c r="B2" s="7"/>
      <c r="C2" s="7"/>
      <c r="D2" s="7"/>
      <c r="E2" s="20"/>
      <c r="F2" s="20"/>
      <c r="G2" s="22"/>
    </row>
    <row r="3" spans="1:7" x14ac:dyDescent="0.25">
      <c r="A3" s="6">
        <v>42299</v>
      </c>
      <c r="B3" s="7" t="s">
        <v>23</v>
      </c>
      <c r="C3" s="5" t="s">
        <v>27</v>
      </c>
      <c r="D3" s="3" t="s">
        <v>31</v>
      </c>
      <c r="E3" s="20">
        <v>45000</v>
      </c>
      <c r="F3" s="20">
        <f>IF(SUMIFS(ДП!N:N,ДП!C:C,B3,ДП!L:L,C3)&gt;0,(SUMIFS(ДП!N:N,ДП!C:C,B3,ДП!L:L,C3))*(-1),SUMIFS(ДП!K:K,ДП!B:B,B3,ДП!I:I,C3))</f>
        <v>-45000</v>
      </c>
      <c r="G3" s="20">
        <f>E3+F3</f>
        <v>0</v>
      </c>
    </row>
    <row r="4" spans="1:7" x14ac:dyDescent="0.25">
      <c r="A4" s="6">
        <v>42299</v>
      </c>
      <c r="B4" s="7" t="s">
        <v>33</v>
      </c>
      <c r="C4" s="7" t="s">
        <v>24</v>
      </c>
      <c r="D4" s="10" t="s">
        <v>31</v>
      </c>
      <c r="E4" s="20">
        <v>-25000</v>
      </c>
      <c r="F4" s="20">
        <f>IF(SUMIFS(ДП!N:N,ДП!C:C,B4,ДП!L:L,C4)&gt;0,(SUMIFS(ДП!N:N,ДП!C:C,B4,ДП!L:L,C4))*(-1),SUMIFS(ДП!K:K,ДП!B:B,B4,ДП!I:I,C4))</f>
        <v>25000</v>
      </c>
      <c r="G4" s="20">
        <f>E4+F4</f>
        <v>0</v>
      </c>
    </row>
    <row r="5" spans="1:7" x14ac:dyDescent="0.25">
      <c r="A5" s="9"/>
      <c r="B5" s="5" t="s">
        <v>32</v>
      </c>
      <c r="C5" s="7" t="s">
        <v>26</v>
      </c>
      <c r="D5" s="3" t="s">
        <v>31</v>
      </c>
      <c r="E5" s="20">
        <v>0</v>
      </c>
      <c r="F5" s="20">
        <f>IF(SUMIFS(ДП!N:N,ДП!C:C,B5,ДП!L:L,C5)&gt;0,(SUMIFS(ДП!N:N,ДП!C:C,B5,ДП!L:L,C5))*(-1),SUMIFS(ДП!K:K,ДП!B:B,B5,ДП!I:I,C5))</f>
        <v>300</v>
      </c>
      <c r="G5" s="20">
        <f>E5+F5</f>
        <v>300</v>
      </c>
    </row>
  </sheetData>
  <autoFilter ref="A2:G2"/>
  <conditionalFormatting sqref="G3">
    <cfRule type="containsText" dxfId="15" priority="13" operator="containsText" text="Сальдо">
      <formula>NOT(ISERROR(SEARCH("Сальдо",G3)))</formula>
    </cfRule>
    <cfRule type="cellIs" dxfId="14" priority="14" operator="equal">
      <formula>0</formula>
    </cfRule>
    <cfRule type="cellIs" dxfId="13" priority="15" operator="lessThan">
      <formula>3052.27</formula>
    </cfRule>
    <cfRule type="cellIs" dxfId="12" priority="16" operator="greaterThan">
      <formula>0</formula>
    </cfRule>
  </conditionalFormatting>
  <conditionalFormatting sqref="G4">
    <cfRule type="containsText" dxfId="11" priority="9" operator="containsText" text="Сальдо">
      <formula>NOT(ISERROR(SEARCH("Сальдо",G4)))</formula>
    </cfRule>
    <cfRule type="cellIs" dxfId="10" priority="10" operator="equal">
      <formula>0</formula>
    </cfRule>
    <cfRule type="cellIs" dxfId="9" priority="11" operator="lessThan">
      <formula>3052.27</formula>
    </cfRule>
    <cfRule type="cellIs" dxfId="8" priority="12" operator="greaterThan">
      <formula>0</formula>
    </cfRule>
  </conditionalFormatting>
  <conditionalFormatting sqref="G5">
    <cfRule type="containsText" dxfId="7" priority="5" operator="containsText" text="Сальдо">
      <formula>NOT(ISERROR(SEARCH("Сальдо",G5)))</formula>
    </cfRule>
    <cfRule type="cellIs" dxfId="6" priority="6" operator="equal">
      <formula>0</formula>
    </cfRule>
    <cfRule type="cellIs" dxfId="5" priority="7" operator="lessThan">
      <formula>3052.27</formula>
    </cfRule>
    <cfRule type="cellIs" dxfId="4" priority="8" operator="greaterThan">
      <formula>0</formula>
    </cfRule>
  </conditionalFormatting>
  <conditionalFormatting sqref="G1:G2">
    <cfRule type="containsText" dxfId="3" priority="1" operator="containsText" text="Сальдо">
      <formula>NOT(ISERROR(SEARCH("Сальдо",G1)))</formula>
    </cfRule>
    <cfRule type="cellIs" dxfId="2" priority="2" operator="equal">
      <formula>0</formula>
    </cfRule>
    <cfRule type="cellIs" dxfId="1" priority="3" operator="lessThan">
      <formula>3052.27</formula>
    </cfRule>
    <cfRule type="cellIs" dxfId="0" priority="4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4" sqref="A4"/>
    </sheetView>
  </sheetViews>
  <sheetFormatPr defaultRowHeight="15.75" x14ac:dyDescent="0.25"/>
  <cols>
    <col min="1" max="1" width="10.5" bestFit="1" customWidth="1"/>
    <col min="2" max="3" width="12" style="17" bestFit="1" customWidth="1"/>
  </cols>
  <sheetData>
    <row r="1" spans="1:4" x14ac:dyDescent="0.25">
      <c r="A1" s="3" t="s">
        <v>28</v>
      </c>
      <c r="B1" s="30" t="s">
        <v>29</v>
      </c>
      <c r="C1" s="30" t="s">
        <v>30</v>
      </c>
      <c r="D1" s="3" t="s">
        <v>14</v>
      </c>
    </row>
    <row r="2" spans="1:4" x14ac:dyDescent="0.25">
      <c r="A2" s="3" t="s">
        <v>23</v>
      </c>
      <c r="B2" s="30">
        <f>SUMIF(выпискаДП!B:B,A2,выпискаДП!F:F)*(-1)</f>
        <v>45000</v>
      </c>
      <c r="C2" s="30">
        <f>SUMIF(выпискаДП!B:B,A2,выпискаДП!E:E)</f>
        <v>45000</v>
      </c>
      <c r="D2" s="30">
        <f>B2-C2</f>
        <v>0</v>
      </c>
    </row>
    <row r="3" spans="1:4" x14ac:dyDescent="0.25">
      <c r="A3" s="3" t="s">
        <v>33</v>
      </c>
      <c r="B3" s="30">
        <f>SUMIF(выпискаДП!B:B,A3,выпискаДП!F:F)*(-1)</f>
        <v>-25000</v>
      </c>
      <c r="C3" s="30">
        <f>SUMIF(выпискаДП!B:B,A3,выпискаДП!E:E)</f>
        <v>-25000</v>
      </c>
      <c r="D3" s="30">
        <f>B3-C3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>
      <selection activeCell="D39" sqref="D39"/>
    </sheetView>
  </sheetViews>
  <sheetFormatPr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9"/>
  <sheetViews>
    <sheetView workbookViewId="0">
      <selection activeCell="A3" sqref="A3:D19"/>
    </sheetView>
  </sheetViews>
  <sheetFormatPr defaultRowHeight="15.75" x14ac:dyDescent="0.25"/>
  <cols>
    <col min="1" max="1" width="9.875" bestFit="1" customWidth="1"/>
    <col min="2" max="2" width="9.625" bestFit="1" customWidth="1"/>
    <col min="3" max="3" width="31" bestFit="1" customWidth="1"/>
    <col min="4" max="4" width="11.375" bestFit="1" customWidth="1"/>
  </cols>
  <sheetData>
    <row r="1" spans="1:4" x14ac:dyDescent="0.25">
      <c r="D1" s="1">
        <f>SUM(D3:D306)</f>
        <v>0</v>
      </c>
    </row>
    <row r="2" spans="1:4" x14ac:dyDescent="0.25">
      <c r="A2" s="3" t="s">
        <v>6</v>
      </c>
      <c r="B2" s="3" t="s">
        <v>22</v>
      </c>
      <c r="C2" s="3" t="s">
        <v>0</v>
      </c>
      <c r="D2" s="4" t="s">
        <v>9</v>
      </c>
    </row>
    <row r="3" spans="1:4" x14ac:dyDescent="0.25">
      <c r="A3" s="6"/>
      <c r="B3" s="6"/>
      <c r="C3" s="3"/>
      <c r="D3" s="4"/>
    </row>
    <row r="4" spans="1:4" x14ac:dyDescent="0.25">
      <c r="A4" s="6"/>
      <c r="B4" s="6"/>
      <c r="C4" s="3"/>
      <c r="D4" s="4"/>
    </row>
    <row r="5" spans="1:4" x14ac:dyDescent="0.25">
      <c r="A5" s="6"/>
      <c r="B5" s="6"/>
      <c r="C5" s="3"/>
      <c r="D5" s="4"/>
    </row>
    <row r="6" spans="1:4" x14ac:dyDescent="0.25">
      <c r="A6" s="6"/>
      <c r="B6" s="6"/>
      <c r="C6" s="3"/>
      <c r="D6" s="4"/>
    </row>
    <row r="7" spans="1:4" x14ac:dyDescent="0.25">
      <c r="A7" s="6"/>
      <c r="B7" s="6"/>
      <c r="C7" s="3"/>
      <c r="D7" s="4"/>
    </row>
    <row r="8" spans="1:4" x14ac:dyDescent="0.25">
      <c r="A8" s="6"/>
      <c r="B8" s="6"/>
      <c r="C8" s="3"/>
      <c r="D8" s="4"/>
    </row>
    <row r="9" spans="1:4" x14ac:dyDescent="0.25">
      <c r="A9" s="6"/>
      <c r="B9" s="6"/>
      <c r="C9" s="3"/>
      <c r="D9" s="4"/>
    </row>
    <row r="10" spans="1:4" x14ac:dyDescent="0.25">
      <c r="A10" s="6"/>
      <c r="B10" s="6"/>
      <c r="C10" s="3"/>
      <c r="D10" s="4"/>
    </row>
    <row r="11" spans="1:4" x14ac:dyDescent="0.25">
      <c r="A11" s="6"/>
      <c r="B11" s="6"/>
      <c r="C11" s="10"/>
      <c r="D11" s="4"/>
    </row>
    <row r="12" spans="1:4" x14ac:dyDescent="0.25">
      <c r="A12" s="6"/>
      <c r="B12" s="6"/>
      <c r="C12" s="10"/>
      <c r="D12" s="4"/>
    </row>
    <row r="13" spans="1:4" x14ac:dyDescent="0.25">
      <c r="A13" s="6"/>
      <c r="B13" s="6"/>
      <c r="C13" s="10"/>
      <c r="D13" s="4"/>
    </row>
    <row r="14" spans="1:4" x14ac:dyDescent="0.25">
      <c r="A14" s="6"/>
      <c r="B14" s="6"/>
      <c r="C14" s="10"/>
      <c r="D14" s="4"/>
    </row>
    <row r="15" spans="1:4" x14ac:dyDescent="0.25">
      <c r="A15" s="6"/>
      <c r="B15" s="6"/>
      <c r="C15" s="10"/>
      <c r="D15" s="4"/>
    </row>
    <row r="16" spans="1:4" x14ac:dyDescent="0.25">
      <c r="A16" s="6"/>
      <c r="B16" s="6"/>
      <c r="C16" s="10"/>
      <c r="D16" s="4"/>
    </row>
    <row r="17" spans="1:4" x14ac:dyDescent="0.25">
      <c r="A17" s="6"/>
      <c r="B17" s="6"/>
      <c r="C17" s="10"/>
      <c r="D17" s="4"/>
    </row>
    <row r="18" spans="1:4" x14ac:dyDescent="0.25">
      <c r="A18" s="6"/>
      <c r="B18" s="6"/>
      <c r="C18" s="10"/>
      <c r="D18" s="4"/>
    </row>
    <row r="19" spans="1:4" x14ac:dyDescent="0.25">
      <c r="A19" s="6"/>
      <c r="B19" s="6"/>
      <c r="C19" s="3"/>
      <c r="D1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ДП</vt:lpstr>
      <vt:lpstr>выпискаДП</vt:lpstr>
      <vt:lpstr>д-кДП</vt:lpstr>
      <vt:lpstr>КБДП</vt:lpstr>
      <vt:lpstr>РасходДП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Шипилин Сергей</cp:lastModifiedBy>
  <cp:lastPrinted>2015-10-09T10:18:33Z</cp:lastPrinted>
  <dcterms:created xsi:type="dcterms:W3CDTF">2015-10-02T12:35:22Z</dcterms:created>
  <dcterms:modified xsi:type="dcterms:W3CDTF">2015-10-22T16:55:59Z</dcterms:modified>
</cp:coreProperties>
</file>